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l01s109\priv$\ebwi\Personal\User Shell Folders\Desktop\"/>
    </mc:Choice>
  </mc:AlternateContent>
  <bookViews>
    <workbookView xWindow="0" yWindow="0" windowWidth="28800" windowHeight="12210"/>
  </bookViews>
  <sheets>
    <sheet name="Step 1 - Intro og opsætning" sheetId="5" r:id="rId1"/>
    <sheet name="Step 2 - Fællesudgifter" sheetId="1" r:id="rId2"/>
    <sheet name="Step 3 - Udgifter for processen" sheetId="3" r:id="rId3"/>
    <sheet name="Step 4 - Gevinster v. processen" sheetId="2" r:id="rId4"/>
    <sheet name="Resultat" sheetId="4" r:id="rId5"/>
  </sheets>
  <definedNames>
    <definedName name="Andelfælles">'Step 1 - Intro og opsætning'!$C$18</definedName>
    <definedName name="Timepris">'Step 1 - Intro og opsætning'!$C$20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4" l="1"/>
  <c r="F11" i="4"/>
  <c r="D11" i="4"/>
  <c r="D7" i="4"/>
  <c r="D6" i="4"/>
  <c r="D5" i="4"/>
  <c r="C21" i="1" l="1"/>
  <c r="C17" i="3" l="1"/>
  <c r="C26" i="3"/>
  <c r="E11" i="2" l="1"/>
  <c r="F11" i="2" s="1"/>
  <c r="F9" i="4" s="1"/>
  <c r="E10" i="2"/>
  <c r="F10" i="2" s="1"/>
  <c r="E9" i="4" s="1"/>
  <c r="E9" i="2"/>
  <c r="F9" i="2" s="1"/>
  <c r="D9" i="4" s="1"/>
  <c r="E7" i="4"/>
  <c r="E4" i="4" s="1"/>
  <c r="D4" i="4" l="1"/>
  <c r="F7" i="4"/>
  <c r="F4" i="4" l="1"/>
  <c r="G11" i="4"/>
</calcChain>
</file>

<file path=xl/sharedStrings.xml><?xml version="1.0" encoding="utf-8"?>
<sst xmlns="http://schemas.openxmlformats.org/spreadsheetml/2006/main" count="86" uniqueCount="82">
  <si>
    <t>Organisation og governance</t>
  </si>
  <si>
    <t>Øvrige projektomkostninger</t>
  </si>
  <si>
    <t>Omkostninger til drift og overvågning mv.</t>
  </si>
  <si>
    <t>Gevinst i minutter pr. gentagelse</t>
  </si>
  <si>
    <t>Forventning til indfasning af gevinst</t>
  </si>
  <si>
    <t>År</t>
  </si>
  <si>
    <t>Omkostninger</t>
  </si>
  <si>
    <t>Gevinster</t>
  </si>
  <si>
    <t>Andel af fællesudgifter</t>
  </si>
  <si>
    <t>Udgifter forbundet med projektforløb</t>
  </si>
  <si>
    <t>Drift</t>
  </si>
  <si>
    <t>År 1</t>
  </si>
  <si>
    <t>År 2</t>
  </si>
  <si>
    <t>År 3</t>
  </si>
  <si>
    <t>Forprojekt og POC</t>
  </si>
  <si>
    <t>Resultater</t>
  </si>
  <si>
    <t>Gevinststørrelse i timer</t>
  </si>
  <si>
    <t>Gevinststørrelse i kr.</t>
  </si>
  <si>
    <t>Fællesudgifter</t>
  </si>
  <si>
    <t>Andel af gevinst i pct.</t>
  </si>
  <si>
    <t>Engangsomkostninger i kr.</t>
  </si>
  <si>
    <t>KL's Automatiseringsprogram - Business Case redskab</t>
  </si>
  <si>
    <t>1. Andel af initielle fællesudgifter som business casen skal bære</t>
  </si>
  <si>
    <t>SUM</t>
  </si>
  <si>
    <t>Kompetenceudvikling</t>
  </si>
  <si>
    <r>
      <t>·</t>
    </r>
    <r>
      <rPr>
        <sz val="7"/>
        <color theme="1"/>
        <rFont val="Calibri"/>
        <family val="2"/>
        <scheme val="minor"/>
      </rPr>
      <t xml:space="preserve">        </t>
    </r>
    <r>
      <rPr>
        <sz val="11"/>
        <color theme="1"/>
        <rFont val="Calibri"/>
        <family val="2"/>
        <scheme val="minor"/>
      </rPr>
      <t xml:space="preserve">Omkostninger til ekstern konsulentbistand </t>
    </r>
  </si>
  <si>
    <r>
      <t>·</t>
    </r>
    <r>
      <rPr>
        <sz val="7"/>
        <color theme="1"/>
        <rFont val="Calibri"/>
        <family val="2"/>
        <scheme val="minor"/>
      </rPr>
      <t xml:space="preserve">        </t>
    </r>
    <r>
      <rPr>
        <sz val="11"/>
        <color theme="1"/>
        <rFont val="Calibri"/>
        <family val="2"/>
        <scheme val="minor"/>
      </rPr>
      <t>Kompetenceudvikling ift. afdækning og beskrivelse af processer</t>
    </r>
  </si>
  <si>
    <r>
      <t>·</t>
    </r>
    <r>
      <rPr>
        <sz val="7"/>
        <color theme="1"/>
        <rFont val="Calibri"/>
        <family val="2"/>
        <scheme val="minor"/>
      </rPr>
      <t xml:space="preserve">        </t>
    </r>
    <r>
      <rPr>
        <sz val="11"/>
        <color theme="1"/>
        <rFont val="Calibri"/>
        <family val="2"/>
        <scheme val="minor"/>
      </rPr>
      <t>Design af organisation til drift og udvikling af løsningen</t>
    </r>
  </si>
  <si>
    <r>
      <t>·</t>
    </r>
    <r>
      <rPr>
        <sz val="7"/>
        <color theme="1"/>
        <rFont val="Calibri"/>
        <family val="2"/>
        <scheme val="minor"/>
      </rPr>
      <t xml:space="preserve">        </t>
    </r>
    <r>
      <rPr>
        <sz val="11"/>
        <color theme="1"/>
        <rFont val="Calibri"/>
        <family val="2"/>
        <scheme val="minor"/>
      </rPr>
      <t>Fastlæggelse af governance for drift af løsningen og processer</t>
    </r>
  </si>
  <si>
    <r>
      <t>·</t>
    </r>
    <r>
      <rPr>
        <sz val="7"/>
        <color theme="1"/>
        <rFont val="Calibri"/>
        <family val="2"/>
        <scheme val="minor"/>
      </rPr>
      <t xml:space="preserve">        </t>
    </r>
    <r>
      <rPr>
        <sz val="11"/>
        <color theme="1"/>
        <rFont val="Calibri"/>
        <family val="2"/>
        <scheme val="minor"/>
      </rPr>
      <t>Etablering af infrastruktur (Fx oprettelse af klient PC eller virtuel maskine)</t>
    </r>
  </si>
  <si>
    <t xml:space="preserve">Alle priser opgøres eksklusive moms. </t>
  </si>
  <si>
    <r>
      <t>·</t>
    </r>
    <r>
      <rPr>
        <sz val="7"/>
        <color theme="1"/>
        <rFont val="Calibri"/>
        <family val="2"/>
        <scheme val="minor"/>
      </rPr>
      <t xml:space="preserve">        </t>
    </r>
    <r>
      <rPr>
        <sz val="11"/>
        <color theme="1"/>
        <rFont val="Calibri"/>
        <family val="2"/>
        <scheme val="minor"/>
      </rPr>
      <t>Interne omkostninger til forprojekt (timer og øvrige omkostninger)</t>
    </r>
  </si>
  <si>
    <r>
      <t>·</t>
    </r>
    <r>
      <rPr>
        <sz val="7"/>
        <color theme="1"/>
        <rFont val="Calibri"/>
        <family val="2"/>
        <scheme val="minor"/>
      </rPr>
      <t xml:space="preserve">        </t>
    </r>
    <r>
      <rPr>
        <sz val="11"/>
        <color theme="1"/>
        <rFont val="Calibri"/>
        <family val="2"/>
        <scheme val="minor"/>
      </rPr>
      <t>Uddannelse i automatiseringsløsning, evt. kursusafgift og tidsforbrug</t>
    </r>
  </si>
  <si>
    <t>Fundament for automatisering</t>
  </si>
  <si>
    <r>
      <t>·</t>
    </r>
    <r>
      <rPr>
        <sz val="11"/>
        <color theme="1"/>
        <rFont val="Calibri"/>
        <family val="2"/>
        <scheme val="minor"/>
      </rPr>
      <t>        Analyse og afdækning af proces</t>
    </r>
  </si>
  <si>
    <r>
      <t>·</t>
    </r>
    <r>
      <rPr>
        <sz val="11"/>
        <color theme="1"/>
        <rFont val="Calibri"/>
        <family val="2"/>
        <scheme val="minor"/>
      </rPr>
      <t>        Projektledelse</t>
    </r>
  </si>
  <si>
    <r>
      <t>·</t>
    </r>
    <r>
      <rPr>
        <sz val="11"/>
        <color theme="1"/>
        <rFont val="Calibri"/>
        <family val="2"/>
        <scheme val="minor"/>
      </rPr>
      <t>        Transport</t>
    </r>
  </si>
  <si>
    <r>
      <t>·</t>
    </r>
    <r>
      <rPr>
        <sz val="11"/>
        <color theme="1"/>
        <rFont val="Calibri"/>
        <family val="2"/>
        <scheme val="minor"/>
      </rPr>
      <t>        Øgede omkostninger i forretningsdriften (tjek af kørsler, stikprøvekontrol mv.)</t>
    </r>
  </si>
  <si>
    <t>Engangsomkostninger i år 1</t>
  </si>
  <si>
    <r>
      <t>·</t>
    </r>
    <r>
      <rPr>
        <sz val="11"/>
        <color theme="1"/>
        <rFont val="Calibri"/>
        <family val="2"/>
        <scheme val="minor"/>
      </rPr>
      <t>        Udvikling/opsætning/konfiguration af proces i automatiseringsløsning</t>
    </r>
  </si>
  <si>
    <r>
      <t>·</t>
    </r>
    <r>
      <rPr>
        <sz val="11"/>
        <color theme="1"/>
        <rFont val="Calibri"/>
        <family val="2"/>
        <scheme val="minor"/>
      </rPr>
      <t>        Test og implementeringsomkostninger</t>
    </r>
  </si>
  <si>
    <r>
      <t>·</t>
    </r>
    <r>
      <rPr>
        <sz val="11"/>
        <color theme="1"/>
        <rFont val="Calibri"/>
        <family val="2"/>
        <scheme val="minor"/>
      </rPr>
      <t>        Ressourceforbrug fagspecialister og procesejer</t>
    </r>
  </si>
  <si>
    <t>En af kommunerne i analysen anvender ca. 10 timer pr. proces i projektledelse.</t>
  </si>
  <si>
    <r>
      <t>·</t>
    </r>
    <r>
      <rPr>
        <sz val="11"/>
        <color theme="1"/>
        <rFont val="Calibri"/>
        <family val="2"/>
        <scheme val="minor"/>
      </rPr>
      <t>        Uddannelse og organisatorisk implementering pr. proces</t>
    </r>
  </si>
  <si>
    <t>Omkostninger knyttet til udvikling af løsning</t>
  </si>
  <si>
    <t>Omkostninger knyttet til procesbeskrivelse og projektledelse</t>
  </si>
  <si>
    <t xml:space="preserve">Der kan eksempelvis estimeres med at én softwarerobot kan håndtere mellem 10-15 processer alt efter volumen pr. proces, behov for scedulering mv.  </t>
  </si>
  <si>
    <r>
      <t>·</t>
    </r>
    <r>
      <rPr>
        <sz val="11"/>
        <color theme="1"/>
        <rFont val="Calibri"/>
        <family val="2"/>
        <scheme val="minor"/>
      </rPr>
      <t xml:space="preserve">        Årlige omkostninger til teknisk drift, overvågning, afledte licenser mv. </t>
    </r>
  </si>
  <si>
    <r>
      <t>·</t>
    </r>
    <r>
      <rPr>
        <sz val="11"/>
        <color theme="1"/>
        <rFont val="Calibri"/>
        <family val="2"/>
        <scheme val="minor"/>
      </rPr>
      <t xml:space="preserve">        Årlige omkostninger til support /operatørrollen/rettelse af fejl/juststeringer mv. </t>
    </r>
  </si>
  <si>
    <t>SUM pr. år</t>
  </si>
  <si>
    <r>
      <t>·</t>
    </r>
    <r>
      <rPr>
        <sz val="11"/>
        <color theme="1"/>
        <rFont val="Calibri"/>
        <family val="2"/>
        <scheme val="minor"/>
      </rPr>
      <t xml:space="preserve">        Forplejning og øvrige omkostninger ifm. møder og workshops. </t>
    </r>
  </si>
  <si>
    <t>Gevinster pr. proces</t>
  </si>
  <si>
    <t>Antal gentagelser af proces pr. år</t>
  </si>
  <si>
    <t xml:space="preserve">Intast antal gange procesen gentages pr. år. </t>
  </si>
  <si>
    <t xml:space="preserve">Angiv det gennesnitlige antal minutter, I forventer at kunne spare pr. proces som følge af automatiseringen. Dvs. nuværende procestid minus tilbageværende procestid efter implementering af automatisering. </t>
  </si>
  <si>
    <r>
      <t>Udgifter forbundet m. processen: [</t>
    </r>
    <r>
      <rPr>
        <b/>
        <i/>
        <sz val="15"/>
        <color theme="3"/>
        <rFont val="Calibri"/>
        <family val="2"/>
        <scheme val="minor"/>
      </rPr>
      <t>indsæt processens navn her</t>
    </r>
    <r>
      <rPr>
        <b/>
        <sz val="15"/>
        <color theme="3"/>
        <rFont val="Calibri"/>
        <family val="2"/>
        <scheme val="minor"/>
      </rPr>
      <t>]</t>
    </r>
  </si>
  <si>
    <t>Omkostninger forbundet med automatisering af processen</t>
  </si>
  <si>
    <t>Afledte licensomkostninger - løbende</t>
  </si>
  <si>
    <r>
      <t>·</t>
    </r>
    <r>
      <rPr>
        <sz val="11"/>
        <color theme="1"/>
        <rFont val="Calibri"/>
        <family val="2"/>
        <scheme val="minor"/>
      </rPr>
      <t>        Licens - engangsomkostning (fx RPA-produkt) - (del som proces optager af licenskapacitet)</t>
    </r>
  </si>
  <si>
    <r>
      <t>·</t>
    </r>
    <r>
      <rPr>
        <sz val="11"/>
        <color theme="1"/>
        <rFont val="Calibri"/>
        <family val="2"/>
        <scheme val="minor"/>
      </rPr>
      <t>        Løbende licens eller maintenanceudgift til licens - (del som proces optager af licenskapacitet)</t>
    </r>
  </si>
  <si>
    <t xml:space="preserve">Omkostninger svinger mellem 0 kr. for gratisprodukter til 80.000 kr. pr. robotlicens pr. år. Hertil kommer ofte udgifter til orkestrator-licenser mv., som kan ligge mellem 80.000 til 130.000 kr pr år.  afhængig af software og licenseringsmodel. For nogle produkter købes licensen i år 1 og derefter betales kun et maintenacebebyr efterfølgende. For disse produkter anføres maintenanceudgift i dette felt.     </t>
  </si>
  <si>
    <t>2. Timetakst - kr. pr. sparet effektiv time</t>
  </si>
  <si>
    <t xml:space="preserve">Herunder evt. licenser til robotter i produktions- og testmiljø, orkestrator til at styre robotter, rapporteringsmodul, etablering af driftsmiljø og opsætning mv. </t>
  </si>
  <si>
    <r>
      <t>·</t>
    </r>
    <r>
      <rPr>
        <sz val="7"/>
        <color theme="1"/>
        <rFont val="Calibri"/>
        <family val="2"/>
        <scheme val="minor"/>
      </rPr>
      <t xml:space="preserve">        </t>
    </r>
    <r>
      <rPr>
        <sz val="11"/>
        <color theme="1"/>
        <rFont val="Calibri"/>
        <family val="2"/>
        <scheme val="minor"/>
      </rPr>
      <t xml:space="preserve">Anskaffelse af basissetup til automatisering. </t>
    </r>
  </si>
  <si>
    <t>Etablering af teknisk fundament for automatisering</t>
  </si>
  <si>
    <t xml:space="preserve">OBS! Bør kun medtages, hvis licensomkostning er baseret på engangskøb (ellers anføres omkostning under løbende driftsudgifter). Hvis denne omkostning allerede er medtaget i fællesomkostninger, bør den også udelades her. Omkostninger svinger mellem 0 kr. for gratisprodukter til 80.000 kr. pr. robotlicens pr. år. Hertil kommer ofte udgifter til orkestrator-licenser mv., som kan ligge mellem 80.000 til 130.000 kr pr. år. afhængig af software og licenseringsmodel. For nogle produkter købes licensen i år 1 og derefter betales kun et maintenacebebyr efterfølgende.    </t>
  </si>
  <si>
    <t>Løbende driftsudgifter - pr. år</t>
  </si>
  <si>
    <t xml:space="preserve">Herunder skal også medtages afledte licenser mv. </t>
  </si>
  <si>
    <t xml:space="preserve">Den samlede licenpakke for at komme i luften med én robot i år 1 ligger derfor et sted mellem ca. 0-250.000 kr. Der kan eksempelvis estimeres med at én softwarerobot kan håndtere mellem 10-15 processer alt efter volumen pr. proces, behov for scedulering mv.  </t>
  </si>
  <si>
    <t xml:space="preserve">En af kommunerne i analysen anvender mellem 35-55 timer på fagspecialister og procesejer i forbindelse med implementeringen. </t>
  </si>
  <si>
    <t xml:space="preserve">Erfaringer er eksempelvis København og Odense Kommune som kalkulerer med ca. 60 timers årlig support pr. proces. </t>
  </si>
  <si>
    <t xml:space="preserve">Erfaringer fra eksempelvis København og Odense Kommune som kalkulerer med ca. 10.000 kr. til drift og afledte office-licenser mv. pr. proces. </t>
  </si>
  <si>
    <t xml:space="preserve">Dette afhænger af omganget af processen/opgaven, herunder forretningsmæssig risiko. En tommelfingerregel er, at afsætte 10% af de ressourcer der spares til øgede omkostninger i forretningsdriften. </t>
  </si>
  <si>
    <t xml:space="preserve">Hvis I forventer en indfasning af gevinsterne, kan I indsætte procenstvis indfasning her for år 1, 2 og 3. </t>
  </si>
  <si>
    <t xml:space="preserve">En af kommunerne i analysen anvender mellem 30 og 50 timer på proceskonsulentarbejdet = ca. 12.000-20.000 kr. I et andet eksempel er der anvendt 60 timer til arbejdet. </t>
  </si>
  <si>
    <t xml:space="preserve">Udviklingstiden er splittet på 60% udvikling og 40% test. </t>
  </si>
  <si>
    <t>Nettogevinst over 3 år</t>
  </si>
  <si>
    <t xml:space="preserve">·     Andet </t>
  </si>
  <si>
    <t xml:space="preserve">TIP: Du kan evt. sætte overblikket over gevinster ind i PowerPointen, som opsummerer den samlede case på automatiseringen. </t>
  </si>
  <si>
    <t xml:space="preserve">Fx omkostninger til interne digitaliseringskonsulenter, it-udviklings- og driftsressourcer, RPA-udviklere, projektledere, proceskonsulenter mv. </t>
  </si>
  <si>
    <t xml:space="preserve">En af kommunerne i analysen har estimeret omkostning for udvikling af den automatiserede proces i det valgte redskab og test af processen til mellem 86.000-144.500 kr. (lønkroner som dækker en indsats over ca. 5-10 arbejdsdage) alt efter om det er simpel eller kompleks proces. Forudsætning er her, at hovedparten af processen udvikles internt (1/3 ekstern udvikling) </t>
  </si>
  <si>
    <t>Nettogevinst i kr.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</si>
</sst>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5"/>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b/>
      <sz val="13"/>
      <color rgb="FF2F5496"/>
      <name val="Calibri Light"/>
      <family val="2"/>
    </font>
    <font>
      <sz val="12"/>
      <color rgb="FF1F3763"/>
      <name val="Calibri Light"/>
      <family val="2"/>
    </font>
    <font>
      <sz val="11"/>
      <color theme="1"/>
      <name val="Symbol"/>
      <family val="1"/>
      <charset val="2"/>
    </font>
    <font>
      <b/>
      <i/>
      <sz val="11"/>
      <color theme="1"/>
      <name val="Calibri"/>
      <family val="2"/>
      <scheme val="minor"/>
    </font>
    <font>
      <b/>
      <sz val="18"/>
      <color theme="1"/>
      <name val="Calibri"/>
      <family val="2"/>
      <scheme val="minor"/>
    </font>
    <font>
      <sz val="10"/>
      <color theme="1"/>
      <name val="Calibri"/>
      <family val="2"/>
      <scheme val="minor"/>
    </font>
    <font>
      <sz val="7"/>
      <color theme="1"/>
      <name val="Calibri"/>
      <family val="2"/>
      <scheme val="minor"/>
    </font>
    <font>
      <sz val="12"/>
      <color rgb="FF1F3763"/>
      <name val="Calibri"/>
      <family val="2"/>
      <scheme val="minor"/>
    </font>
    <font>
      <i/>
      <sz val="11"/>
      <color theme="1"/>
      <name val="Calibri"/>
      <family val="2"/>
      <scheme val="minor"/>
    </font>
    <font>
      <b/>
      <sz val="11"/>
      <color rgb="FF3F3F76"/>
      <name val="Calibri"/>
      <family val="2"/>
      <scheme val="minor"/>
    </font>
    <font>
      <b/>
      <sz val="12"/>
      <color rgb="FF1F3763"/>
      <name val="Calibri"/>
      <family val="2"/>
      <scheme val="minor"/>
    </font>
    <font>
      <sz val="11"/>
      <color rgb="FF1F3763"/>
      <name val="Calibri"/>
      <family val="2"/>
      <scheme val="minor"/>
    </font>
    <font>
      <b/>
      <sz val="11"/>
      <color rgb="FF2F5496"/>
      <name val="Calibri"/>
      <family val="2"/>
      <scheme val="minor"/>
    </font>
    <font>
      <b/>
      <i/>
      <sz val="15"/>
      <color theme="3"/>
      <name val="Calibri"/>
      <family val="2"/>
      <scheme val="minor"/>
    </font>
    <font>
      <sz val="11"/>
      <color rgb="FF3F3F3F"/>
      <name val="Calibri"/>
      <family val="2"/>
      <scheme val="minor"/>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theme="1" tint="0.249977111117893"/>
        <bgColor indexed="64"/>
      </patternFill>
    </fill>
    <fill>
      <patternFill patternType="solid">
        <fgColor theme="0"/>
        <bgColor indexed="64"/>
      </patternFill>
    </fill>
    <fill>
      <patternFill patternType="solid">
        <fgColor theme="5" tint="0.39997558519241921"/>
        <bgColor indexed="64"/>
      </patternFill>
    </fill>
  </fills>
  <borders count="30">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7F7F7F"/>
      </left>
      <right style="thin">
        <color indexed="64"/>
      </right>
      <top style="thin">
        <color rgb="FF7F7F7F"/>
      </top>
      <bottom style="thin">
        <color rgb="FF7F7F7F"/>
      </bottom>
      <diagonal/>
    </border>
    <border>
      <left style="thin">
        <color indexed="64"/>
      </left>
      <right/>
      <top/>
      <bottom style="thin">
        <color indexed="64"/>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style="thin">
        <color indexed="64"/>
      </top>
      <bottom style="thin">
        <color rgb="FF7F7F7F"/>
      </bottom>
      <diagonal/>
    </border>
    <border>
      <left/>
      <right/>
      <top style="thin">
        <color indexed="64"/>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bottom/>
      <diagonal/>
    </border>
    <border>
      <left style="thin">
        <color rgb="FF3F3F3F"/>
      </left>
      <right style="thin">
        <color rgb="FF3F3F3F"/>
      </right>
      <top style="thin">
        <color rgb="FF3F3F3F"/>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3F3F3F"/>
      </left>
      <right style="thin">
        <color rgb="FF3F3F3F"/>
      </right>
      <top style="thin">
        <color indexed="64"/>
      </top>
      <bottom style="thin">
        <color indexed="64"/>
      </bottom>
      <diagonal/>
    </border>
    <border>
      <left style="thin">
        <color rgb="FF7F7F7F"/>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rgb="FF3F3F3F"/>
      </left>
      <right/>
      <top style="thin">
        <color rgb="FF3F3F3F"/>
      </top>
      <bottom style="thin">
        <color rgb="FF3F3F3F"/>
      </bottom>
      <diagonal/>
    </border>
    <border>
      <left style="thin">
        <color rgb="FF3F3F3F"/>
      </left>
      <right/>
      <top style="thin">
        <color rgb="FF3F3F3F"/>
      </top>
      <bottom style="thin">
        <color indexed="64"/>
      </bottom>
      <diagonal/>
    </border>
    <border>
      <left style="thin">
        <color rgb="FF3F3F3F"/>
      </left>
      <right/>
      <top style="thin">
        <color indexed="64"/>
      </top>
      <bottom style="thin">
        <color indexed="64"/>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s>
  <cellStyleXfs count="4">
    <xf numFmtId="0" fontId="0" fillId="0" borderId="0"/>
    <xf numFmtId="0" fontId="1" fillId="0" borderId="1" applyNumberFormat="0" applyFill="0" applyAlignment="0" applyProtection="0"/>
    <xf numFmtId="0" fontId="2" fillId="2" borderId="2" applyNumberFormat="0" applyAlignment="0" applyProtection="0"/>
    <xf numFmtId="0" fontId="3" fillId="3" borderId="3" applyNumberFormat="0" applyAlignment="0" applyProtection="0"/>
  </cellStyleXfs>
  <cellXfs count="68">
    <xf numFmtId="0" fontId="0" fillId="0" borderId="0" xfId="0"/>
    <xf numFmtId="0" fontId="7" fillId="0" borderId="0" xfId="0" applyFont="1" applyAlignment="1">
      <alignment horizontal="left" vertical="center" indent="5"/>
    </xf>
    <xf numFmtId="0" fontId="0" fillId="0" borderId="0" xfId="0" applyAlignment="1">
      <alignment horizontal="left" vertical="center" indent="5"/>
    </xf>
    <xf numFmtId="0" fontId="0" fillId="0" borderId="4" xfId="0" applyBorder="1"/>
    <xf numFmtId="0" fontId="0" fillId="0" borderId="8" xfId="0" applyBorder="1"/>
    <xf numFmtId="0" fontId="0" fillId="0" borderId="11" xfId="0" applyBorder="1"/>
    <xf numFmtId="0" fontId="0" fillId="0" borderId="11" xfId="0" applyBorder="1" applyAlignment="1">
      <alignment wrapText="1"/>
    </xf>
    <xf numFmtId="0" fontId="0" fillId="0" borderId="5" xfId="0" applyBorder="1" applyAlignment="1">
      <alignment wrapText="1"/>
    </xf>
    <xf numFmtId="0" fontId="0" fillId="0" borderId="6" xfId="0" applyBorder="1"/>
    <xf numFmtId="9" fontId="2" fillId="2" borderId="2" xfId="2" applyNumberFormat="1" applyBorder="1"/>
    <xf numFmtId="0" fontId="0" fillId="0" borderId="0" xfId="0" applyBorder="1"/>
    <xf numFmtId="9" fontId="2" fillId="2" borderId="12" xfId="2" applyNumberFormat="1" applyBorder="1"/>
    <xf numFmtId="0" fontId="0" fillId="0" borderId="13" xfId="0" applyBorder="1"/>
    <xf numFmtId="0" fontId="0" fillId="0" borderId="4" xfId="0" applyBorder="1" applyAlignment="1">
      <alignment horizontal="right"/>
    </xf>
    <xf numFmtId="0" fontId="0" fillId="0" borderId="14" xfId="0" applyBorder="1"/>
    <xf numFmtId="0" fontId="8" fillId="0" borderId="4" xfId="0" applyFont="1" applyBorder="1"/>
    <xf numFmtId="0" fontId="8" fillId="0" borderId="18" xfId="0" applyFont="1" applyBorder="1"/>
    <xf numFmtId="0" fontId="0" fillId="0" borderId="19" xfId="0" applyBorder="1"/>
    <xf numFmtId="0" fontId="0" fillId="0" borderId="18" xfId="0" applyBorder="1"/>
    <xf numFmtId="0" fontId="2" fillId="2" borderId="21" xfId="2" applyBorder="1"/>
    <xf numFmtId="9" fontId="2" fillId="2" borderId="21" xfId="2" applyNumberFormat="1" applyBorder="1"/>
    <xf numFmtId="0" fontId="0" fillId="5" borderId="0" xfId="0" applyFill="1"/>
    <xf numFmtId="0" fontId="1" fillId="5" borderId="1" xfId="1" applyFill="1"/>
    <xf numFmtId="0" fontId="5" fillId="5" borderId="0" xfId="0" applyFont="1" applyFill="1" applyAlignment="1">
      <alignment vertical="center"/>
    </xf>
    <xf numFmtId="0" fontId="7" fillId="5" borderId="0" xfId="0" applyFont="1" applyFill="1" applyAlignment="1">
      <alignment horizontal="left" vertical="center" indent="5"/>
    </xf>
    <xf numFmtId="0" fontId="6" fillId="5" borderId="0" xfId="0" applyFont="1" applyFill="1" applyAlignment="1">
      <alignment vertical="center"/>
    </xf>
    <xf numFmtId="0" fontId="0" fillId="5" borderId="0" xfId="0" applyFill="1" applyAlignment="1">
      <alignment horizontal="left" vertical="center" indent="5"/>
    </xf>
    <xf numFmtId="0" fontId="4" fillId="5" borderId="0" xfId="0" applyFont="1" applyFill="1"/>
    <xf numFmtId="0" fontId="0" fillId="5" borderId="11" xfId="0" applyFill="1" applyBorder="1"/>
    <xf numFmtId="0" fontId="0" fillId="5" borderId="0" xfId="0" applyFill="1" applyBorder="1"/>
    <xf numFmtId="0" fontId="0" fillId="5" borderId="13" xfId="0" applyFill="1" applyBorder="1"/>
    <xf numFmtId="0" fontId="9" fillId="5" borderId="0" xfId="0" applyFont="1" applyFill="1"/>
    <xf numFmtId="0" fontId="10" fillId="5" borderId="0" xfId="0" applyFont="1" applyFill="1"/>
    <xf numFmtId="3" fontId="2" fillId="2" borderId="15" xfId="2" applyNumberFormat="1" applyBorder="1"/>
    <xf numFmtId="3" fontId="0" fillId="0" borderId="16" xfId="0" applyNumberFormat="1" applyBorder="1"/>
    <xf numFmtId="0" fontId="0" fillId="0" borderId="6" xfId="0" applyFont="1" applyBorder="1" applyAlignment="1">
      <alignment horizontal="left" vertical="center" indent="5"/>
    </xf>
    <xf numFmtId="0" fontId="12" fillId="0" borderId="4" xfId="0" applyFont="1" applyBorder="1" applyAlignment="1">
      <alignment vertical="center"/>
    </xf>
    <xf numFmtId="0" fontId="12" fillId="0" borderId="6" xfId="0" applyFont="1" applyBorder="1" applyAlignment="1">
      <alignment vertical="center"/>
    </xf>
    <xf numFmtId="0" fontId="13" fillId="5" borderId="0" xfId="0" applyFont="1" applyFill="1" applyAlignment="1">
      <alignment horizontal="left" vertical="center"/>
    </xf>
    <xf numFmtId="3" fontId="14" fillId="2" borderId="22" xfId="2" applyNumberFormat="1" applyFont="1" applyBorder="1"/>
    <xf numFmtId="0" fontId="15" fillId="0" borderId="22" xfId="0" applyFont="1" applyBorder="1" applyAlignment="1">
      <alignment vertical="center"/>
    </xf>
    <xf numFmtId="0" fontId="0" fillId="5" borderId="0" xfId="0" applyFont="1" applyFill="1"/>
    <xf numFmtId="0" fontId="0" fillId="0" borderId="8" xfId="0" applyFont="1" applyBorder="1" applyAlignment="1">
      <alignment horizontal="left" vertical="center" indent="5"/>
    </xf>
    <xf numFmtId="0" fontId="16" fillId="0" borderId="4" xfId="0" applyFont="1" applyBorder="1" applyAlignment="1">
      <alignment vertical="center"/>
    </xf>
    <xf numFmtId="0" fontId="17" fillId="5" borderId="0" xfId="0" applyFont="1" applyFill="1" applyAlignment="1">
      <alignment vertical="center"/>
    </xf>
    <xf numFmtId="3" fontId="0" fillId="0" borderId="24" xfId="0" applyNumberFormat="1" applyBorder="1"/>
    <xf numFmtId="3" fontId="2" fillId="2" borderId="7" xfId="2" applyNumberFormat="1" applyBorder="1"/>
    <xf numFmtId="3" fontId="2" fillId="2" borderId="9" xfId="2" applyNumberFormat="1" applyBorder="1"/>
    <xf numFmtId="3" fontId="0" fillId="0" borderId="5" xfId="0" applyNumberFormat="1" applyBorder="1"/>
    <xf numFmtId="3" fontId="0" fillId="5" borderId="0" xfId="0" applyNumberFormat="1" applyFill="1"/>
    <xf numFmtId="3" fontId="14" fillId="2" borderId="9" xfId="2" applyNumberFormat="1" applyFont="1" applyBorder="1"/>
    <xf numFmtId="3" fontId="3" fillId="3" borderId="20" xfId="3" applyNumberFormat="1" applyBorder="1"/>
    <xf numFmtId="3" fontId="3" fillId="3" borderId="3" xfId="3" applyNumberFormat="1"/>
    <xf numFmtId="3" fontId="2" fillId="2" borderId="10" xfId="2" applyNumberFormat="1" applyBorder="1"/>
    <xf numFmtId="3" fontId="4" fillId="6" borderId="22" xfId="0" applyNumberFormat="1" applyFont="1" applyFill="1" applyBorder="1"/>
    <xf numFmtId="3" fontId="3" fillId="3" borderId="27" xfId="3" applyNumberFormat="1" applyBorder="1"/>
    <xf numFmtId="0" fontId="0" fillId="5" borderId="14" xfId="0" applyFill="1" applyBorder="1"/>
    <xf numFmtId="0" fontId="0" fillId="5" borderId="16" xfId="0" applyFill="1" applyBorder="1"/>
    <xf numFmtId="0" fontId="0" fillId="5" borderId="23" xfId="0" applyFill="1" applyBorder="1"/>
    <xf numFmtId="3" fontId="2" fillId="2" borderId="28" xfId="2" applyNumberFormat="1" applyBorder="1"/>
    <xf numFmtId="3" fontId="2" fillId="2" borderId="29" xfId="2" applyNumberFormat="1" applyBorder="1"/>
    <xf numFmtId="3" fontId="2" fillId="2" borderId="16" xfId="2" applyNumberFormat="1" applyBorder="1"/>
    <xf numFmtId="3" fontId="4" fillId="0" borderId="11" xfId="0" applyNumberFormat="1" applyFont="1" applyBorder="1"/>
    <xf numFmtId="3" fontId="19" fillId="3" borderId="3" xfId="3" applyNumberFormat="1" applyFont="1" applyBorder="1"/>
    <xf numFmtId="3" fontId="19" fillId="4" borderId="3" xfId="3" applyNumberFormat="1" applyFont="1" applyFill="1" applyBorder="1"/>
    <xf numFmtId="3" fontId="19" fillId="4" borderId="25" xfId="3" applyNumberFormat="1" applyFont="1" applyFill="1" applyBorder="1"/>
    <xf numFmtId="3" fontId="19" fillId="3" borderId="17" xfId="3" applyNumberFormat="1" applyFont="1" applyBorder="1"/>
    <xf numFmtId="3" fontId="19" fillId="3" borderId="26" xfId="3" applyNumberFormat="1" applyFont="1" applyBorder="1"/>
  </cellXfs>
  <cellStyles count="4">
    <cellStyle name="Input" xfId="2" builtinId="20"/>
    <cellStyle name="Normal" xfId="0" builtinId="0"/>
    <cellStyle name="Output" xfId="3" builtinId="21"/>
    <cellStyle name="Overskrift 1" xfId="1"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Resultat!$B$4</c:f>
              <c:strCache>
                <c:ptCount val="1"/>
                <c:pt idx="0">
                  <c:v>Omkostninger</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a-DK"/>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Resultat!$C$3:$F$3</c15:sqref>
                  </c15:fullRef>
                </c:ext>
              </c:extLst>
              <c:f>Resultat!$D$3:$F$3</c:f>
              <c:strCache>
                <c:ptCount val="3"/>
                <c:pt idx="0">
                  <c:v>År 1</c:v>
                </c:pt>
                <c:pt idx="1">
                  <c:v>År 2</c:v>
                </c:pt>
                <c:pt idx="2">
                  <c:v>År 3</c:v>
                </c:pt>
              </c:strCache>
            </c:strRef>
          </c:cat>
          <c:val>
            <c:numRef>
              <c:extLst>
                <c:ext xmlns:c15="http://schemas.microsoft.com/office/drawing/2012/chart" uri="{02D57815-91ED-43cb-92C2-25804820EDAC}">
                  <c15:fullRef>
                    <c15:sqref>Resultat!$C$4:$F$4</c15:sqref>
                  </c15:fullRef>
                </c:ext>
              </c:extLst>
              <c:f>Resultat!$D$4:$F$4</c:f>
              <c:numCache>
                <c:formatCode>#,##0</c:formatCode>
                <c:ptCount val="3"/>
                <c:pt idx="0">
                  <c:v>-223250</c:v>
                </c:pt>
                <c:pt idx="1">
                  <c:v>-45000</c:v>
                </c:pt>
                <c:pt idx="2">
                  <c:v>-45000</c:v>
                </c:pt>
              </c:numCache>
            </c:numRef>
          </c:val>
          <c:extLst xmlns:c16r2="http://schemas.microsoft.com/office/drawing/2015/06/chart">
            <c:ext xmlns:c16="http://schemas.microsoft.com/office/drawing/2014/chart" uri="{C3380CC4-5D6E-409C-BE32-E72D297353CC}">
              <c16:uniqueId val="{00000000-486E-42B8-A823-EA49DD65B9CA}"/>
            </c:ext>
          </c:extLst>
        </c:ser>
        <c:ser>
          <c:idx val="1"/>
          <c:order val="1"/>
          <c:tx>
            <c:strRef>
              <c:f>Resultat!$B$9</c:f>
              <c:strCache>
                <c:ptCount val="1"/>
                <c:pt idx="0">
                  <c:v>Gevinster</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da-DK"/>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Resultat!$C$3:$F$3</c15:sqref>
                  </c15:fullRef>
                </c:ext>
              </c:extLst>
              <c:f>Resultat!$D$3:$F$3</c:f>
              <c:strCache>
                <c:ptCount val="3"/>
                <c:pt idx="0">
                  <c:v>År 1</c:v>
                </c:pt>
                <c:pt idx="1">
                  <c:v>År 2</c:v>
                </c:pt>
                <c:pt idx="2">
                  <c:v>År 3</c:v>
                </c:pt>
              </c:strCache>
            </c:strRef>
          </c:cat>
          <c:val>
            <c:numRef>
              <c:extLst>
                <c:ext xmlns:c15="http://schemas.microsoft.com/office/drawing/2012/chart" uri="{02D57815-91ED-43cb-92C2-25804820EDAC}">
                  <c15:fullRef>
                    <c15:sqref>Resultat!$C$9:$F$9</c15:sqref>
                  </c15:fullRef>
                </c:ext>
              </c:extLst>
              <c:f>Resultat!$D$9:$F$9</c:f>
              <c:numCache>
                <c:formatCode>#,##0</c:formatCode>
                <c:ptCount val="3"/>
                <c:pt idx="0">
                  <c:v>100000</c:v>
                </c:pt>
                <c:pt idx="1">
                  <c:v>125000</c:v>
                </c:pt>
                <c:pt idx="2">
                  <c:v>125000</c:v>
                </c:pt>
              </c:numCache>
            </c:numRef>
          </c:val>
        </c:ser>
        <c:dLbls>
          <c:dLblPos val="inEnd"/>
          <c:showLegendKey val="0"/>
          <c:showVal val="1"/>
          <c:showCatName val="0"/>
          <c:showSerName val="0"/>
          <c:showPercent val="0"/>
          <c:showBubbleSize val="0"/>
        </c:dLbls>
        <c:gapWidth val="65"/>
        <c:overlap val="100"/>
        <c:axId val="243440120"/>
        <c:axId val="496363520"/>
      </c:barChart>
      <c:lineChart>
        <c:grouping val="standard"/>
        <c:varyColors val="0"/>
        <c:ser>
          <c:idx val="2"/>
          <c:order val="2"/>
          <c:tx>
            <c:strRef>
              <c:f>Resultat!$B$11</c:f>
              <c:strCache>
                <c:ptCount val="1"/>
                <c:pt idx="0">
                  <c:v>Nettogevinst i kr.</c:v>
                </c:pt>
              </c:strCache>
            </c:strRef>
          </c:tx>
          <c:spPr>
            <a:ln w="31750" cap="rnd">
              <a:solidFill>
                <a:schemeClr val="accent3">
                  <a:alpha val="8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da-DK"/>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Lit>
              <c:ptCount val="3"/>
              <c:pt idx="0">
                <c:v>År 1</c:v>
              </c:pt>
              <c:pt idx="1">
                <c:v>År 2</c:v>
              </c:pt>
              <c:pt idx="2">
                <c:v>År 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Resultat!$C$11:$F$11</c15:sqref>
                  </c15:fullRef>
                </c:ext>
              </c:extLst>
              <c:f>Resultat!$D$11:$F$11</c:f>
              <c:numCache>
                <c:formatCode>#,##0</c:formatCode>
                <c:ptCount val="3"/>
                <c:pt idx="0">
                  <c:v>-123250</c:v>
                </c:pt>
                <c:pt idx="1">
                  <c:v>80000</c:v>
                </c:pt>
                <c:pt idx="2">
                  <c:v>80000</c:v>
                </c:pt>
              </c:numCache>
            </c:numRef>
          </c:val>
          <c:smooth val="0"/>
        </c:ser>
        <c:dLbls>
          <c:showLegendKey val="0"/>
          <c:showVal val="0"/>
          <c:showCatName val="0"/>
          <c:showSerName val="0"/>
          <c:showPercent val="0"/>
          <c:showBubbleSize val="0"/>
        </c:dLbls>
        <c:marker val="1"/>
        <c:smooth val="0"/>
        <c:axId val="243440120"/>
        <c:axId val="496363520"/>
      </c:lineChart>
      <c:catAx>
        <c:axId val="243440120"/>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accent2"/>
                </a:solidFill>
                <a:latin typeface="+mn-lt"/>
                <a:ea typeface="+mn-ea"/>
                <a:cs typeface="+mn-cs"/>
              </a:defRPr>
            </a:pPr>
            <a:endParaRPr lang="da-DK"/>
          </a:p>
        </c:txPr>
        <c:crossAx val="496363520"/>
        <c:crosses val="autoZero"/>
        <c:auto val="1"/>
        <c:lblAlgn val="ctr"/>
        <c:lblOffset val="100"/>
        <c:noMultiLvlLbl val="0"/>
      </c:catAx>
      <c:valAx>
        <c:axId val="496363520"/>
        <c:scaling>
          <c:orientation val="minMax"/>
        </c:scaling>
        <c:delete val="1"/>
        <c:axPos val="l"/>
        <c:numFmt formatCode="General" sourceLinked="1"/>
        <c:majorTickMark val="none"/>
        <c:minorTickMark val="none"/>
        <c:tickLblPos val="nextTo"/>
        <c:crossAx val="24344012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53340</xdr:colOff>
      <xdr:row>2</xdr:row>
      <xdr:rowOff>66260</xdr:rowOff>
    </xdr:from>
    <xdr:to>
      <xdr:col>14</xdr:col>
      <xdr:colOff>314325</xdr:colOff>
      <xdr:row>16</xdr:row>
      <xdr:rowOff>3638549</xdr:rowOff>
    </xdr:to>
    <xdr:sp macro="" textlink="">
      <xdr:nvSpPr>
        <xdr:cNvPr id="2" name="TextBox 1">
          <a:extLst>
            <a:ext uri="{FF2B5EF4-FFF2-40B4-BE49-F238E27FC236}">
              <a16:creationId xmlns="" xmlns:a16="http://schemas.microsoft.com/office/drawing/2014/main" id="{5060D664-2013-4ABA-A2DB-8F50E3F905C7}"/>
            </a:ext>
          </a:extLst>
        </xdr:cNvPr>
        <xdr:cNvSpPr txBox="1"/>
      </xdr:nvSpPr>
      <xdr:spPr>
        <a:xfrm>
          <a:off x="643890" y="552035"/>
          <a:ext cx="11224260" cy="623928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t>Intro og vejledning til basisopsætning</a:t>
          </a:r>
          <a:endParaRPr lang="da-DK" sz="1100" b="1" i="1" baseline="0"/>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t>Dette redskab kan anvendes af kommuner, som ønsker at beregne de økonomiske produktivitetsgevinster ved automatisering af én eller flere konkrete processer. Øvrige effekter af kvalitativ karakter, som fx service, kvalitet eller medarbejdertilfredshed kan beskrives i særskilt som det fx er gjort i de tre business case eksempler. </a:t>
          </a:r>
          <a:r>
            <a:rPr lang="da-DK" sz="1100" i="0" baseline="0">
              <a:solidFill>
                <a:schemeClr val="dk1"/>
              </a:solidFill>
              <a:effectLst/>
              <a:latin typeface="+mn-lt"/>
              <a:ea typeface="+mn-ea"/>
              <a:cs typeface="+mn-cs"/>
            </a:rPr>
            <a:t>Når du anvender redskabet, skal du udfylde alle de oplysninger du har om processen. Vi har på forhånd udfyld nogle eksempel-tal i modellen, som er inspireret af nogle af de kommuner, som har erfaringer på feltet. Vær dog opmærksom på, at omkostningerne kan variere markant fra kommune til kommune alt efter valg af teknologi mv. Der er fire steps du skal igennem for at få et billede af den økonomiske business case:</a:t>
          </a:r>
          <a:endParaRPr lang="da-DK" sz="1100" i="0" baseline="0"/>
        </a:p>
        <a:p>
          <a:endParaRPr lang="da-DK" sz="1100" i="0" baseline="0"/>
        </a:p>
        <a:p>
          <a:r>
            <a:rPr lang="da-DK" sz="1100" b="1" i="0" baseline="0"/>
            <a:t>STEP 1</a:t>
          </a:r>
          <a:r>
            <a:rPr lang="da-DK" sz="1100" i="0" baseline="0"/>
            <a:t>. Dette faneblad indeholder udover denne intro også en basisopsætning, hvor du skal tage stilling til om processen skal bære evt. initielle fællesudgifter og hvilken effektiv timetakst, der gælder for de medarbejdere, der udfører processen i dag. </a:t>
          </a:r>
        </a:p>
        <a:p>
          <a:r>
            <a:rPr lang="da-DK" sz="1100" b="1" i="0" baseline="0"/>
            <a:t>STEP 2. </a:t>
          </a:r>
          <a:r>
            <a:rPr lang="da-DK" sz="1100" b="0" i="0" baseline="0"/>
            <a:t>An</a:t>
          </a:r>
          <a:r>
            <a:rPr lang="da-DK" sz="1100" i="0" baseline="0"/>
            <a:t>giv de evt. initielle fællesomkostninger, I har haft i forbindelse med automatiseringsprojektet. </a:t>
          </a:r>
        </a:p>
        <a:p>
          <a:r>
            <a:rPr lang="da-DK" sz="1100" b="1" i="0" baseline="0"/>
            <a:t>STEP 3. </a:t>
          </a:r>
          <a:r>
            <a:rPr lang="da-DK" sz="1100" i="0" baseline="0"/>
            <a:t>Angiv alle de udgiftsposter som I kan estimere og som giver mening i forbindelse med automatisering af processen. </a:t>
          </a:r>
        </a:p>
        <a:p>
          <a:r>
            <a:rPr lang="da-DK" sz="1100" b="1" i="0" baseline="0"/>
            <a:t>STEP 4: </a:t>
          </a:r>
          <a:r>
            <a:rPr lang="da-DK" sz="1100" i="0" baseline="0"/>
            <a:t>Estimer de gevinster I forventer som følge af automatisering af processen. </a:t>
          </a:r>
        </a:p>
        <a:p>
          <a:r>
            <a:rPr lang="da-DK" sz="1100" b="1" i="0" baseline="0"/>
            <a:t>Resultat</a:t>
          </a:r>
          <a:r>
            <a:rPr lang="da-DK" sz="1100" i="0" baseline="0"/>
            <a:t>: I det sidste faneblad ses resultatet af businesscase-beregningen. </a:t>
          </a:r>
        </a:p>
        <a:p>
          <a:endParaRPr lang="da-DK" sz="1100" i="0" baseline="0"/>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solidFill>
                <a:schemeClr val="dk1"/>
              </a:solidFill>
              <a:effectLst/>
              <a:latin typeface="+mn-lt"/>
              <a:ea typeface="+mn-ea"/>
              <a:cs typeface="+mn-cs"/>
            </a:rPr>
            <a:t>Det anbefales, at business cases løbende justeres undervejs i projektet efterhånden, som I bliver klogere på de reelle effekter og omkostninger forbundet med at automatisere processerne. </a:t>
          </a:r>
          <a:r>
            <a:rPr lang="da-DK" sz="1100" i="0" baseline="0"/>
            <a:t>Nedenfor angiver du business casens basisopsætning:</a:t>
          </a:r>
        </a:p>
        <a:p>
          <a:pPr marL="0" marR="0" lvl="0" indent="0" defTabSz="914400" eaLnBrk="1" fontAlgn="auto" latinLnBrk="0" hangingPunct="1">
            <a:lnSpc>
              <a:spcPct val="100000"/>
            </a:lnSpc>
            <a:spcBef>
              <a:spcPts val="0"/>
            </a:spcBef>
            <a:spcAft>
              <a:spcPts val="0"/>
            </a:spcAft>
            <a:buClrTx/>
            <a:buSzTx/>
            <a:buFontTx/>
            <a:buNone/>
            <a:tabLst/>
            <a:defRPr/>
          </a:pPr>
          <a:endParaRPr lang="da-DK" sz="1100" i="1" baseline="0"/>
        </a:p>
        <a:p>
          <a:r>
            <a:rPr lang="da-DK" sz="1100" b="1" i="1" baseline="0"/>
            <a:t>1. Andel af initielle fællesudgifter som  business casen skal bære</a:t>
          </a:r>
          <a:endParaRPr lang="da-DK" sz="1100" i="1" baseline="0"/>
        </a:p>
        <a:p>
          <a:r>
            <a:rPr lang="da-DK" sz="1100" i="0" baseline="0"/>
            <a:t>Du skal tage stilling til, om den proces du er ved at lave business casen for, skal bære en andel af de initielle omkostninger I fx har haft i forbindelse med etablering af jeres automatiseringssetup. Det kan være udgifter til et POC-projekt, interne ressourcer, konsulentanalyser, teknisk supprt og konfigurering, indkøb af basis-software, infrastruktur osv. Her skal du overveje, hvor mange processer der samlet skal være med til at bære startomkostningerne for at kunne angive en procentsats. I kan naturligvis også vælge at udelade denne omkostning fra business casen og betragte det som en engangsinvistering, som ikke skal belaste den enkelte proces. I så fald sætter I bare procenten til "0%" .  </a:t>
          </a:r>
        </a:p>
        <a:p>
          <a:endParaRPr lang="da-DK" sz="1100" i="1" baseline="0"/>
        </a:p>
        <a:p>
          <a:r>
            <a:rPr lang="da-DK" sz="1100" b="1" i="1" baseline="0"/>
            <a:t>2. Timetakst:</a:t>
          </a:r>
        </a:p>
        <a:p>
          <a:r>
            <a:rPr lang="da-DK" sz="1100" i="0" baseline="0">
              <a:solidFill>
                <a:schemeClr val="dk1"/>
              </a:solidFill>
              <a:latin typeface="+mn-lt"/>
              <a:ea typeface="+mn-ea"/>
              <a:cs typeface="+mn-cs"/>
            </a:rPr>
            <a:t>Nedenfor indsætter du jeres timetakst for den medarbejdergruppe som udfører processen. Taksten opgøres som prisen for den effektive arbejdstid, et årsværk kan præstere. Jf. Finansministeriets vejledning i beregning af timenorm i DUT-sager (notat af 4. december 2016), kan der tages udgangspunkt i en effektiv timenorm på 1.418 arbejdstimer pr. år, når der er korrigeret for ferie, feriefridage, helligdage, sygefravær og barsel samt betalte frokostpauser og andre pauser. Den gennemsnitlige lønomkostning til en overenskomst- eller tjenestemandsansat kommunal fuldtidsmedarbejder udgør ifølge lønstatistik fra KRL ca. 440.000 kr. I beregningen af timetaksten anbefales dog at tage udgangspunkt i de konkrete, berørte medarbejdergrupper. Ud over de direkte lønomkostninger, skal der også medregnes indirekte omkostninger ved et årsværk, herunder udgifter til ejendomsdrift, kontorhold, it og kontorarbejdspladser. Hvilke udgiftselementer, der skal indgå, må vurderes fra sag til sag, men som udgangspunkt foreslås en overheadomkostning på 20 pct. af lønudgiften. Med udgangspunkt i ovennævnte faktorer kan den gennemsnitlige timepris opgøres til ca. 375 kr. </a:t>
          </a:r>
        </a:p>
        <a:p>
          <a:endParaRPr lang="da-DK" sz="1100" i="0" baseline="0"/>
        </a:p>
        <a:p>
          <a:r>
            <a:rPr lang="da-DK" sz="1100" b="1" i="0" baseline="0"/>
            <a:t>Tip: </a:t>
          </a:r>
          <a:r>
            <a:rPr lang="da-DK" sz="1100" i="0" baseline="0"/>
            <a:t>hvis du sætter gevinsterne under fane 4 til "0", kan du se, hvor meget det koster jer at have automatiseringen kørende i 3 år. </a:t>
          </a:r>
        </a:p>
        <a:p>
          <a:endParaRPr lang="da-DK">
            <a:effectLst/>
          </a:endParaRPr>
        </a:p>
        <a:p>
          <a:r>
            <a:rPr lang="da-DK" sz="1100" baseline="0">
              <a:solidFill>
                <a:schemeClr val="dk1"/>
              </a:solidFill>
              <a:effectLst/>
              <a:latin typeface="+mn-lt"/>
              <a:ea typeface="+mn-ea"/>
              <a:cs typeface="+mn-cs"/>
            </a:rPr>
            <a:t>Redskabet er en del af leverancen i KL's projekt om Automatisering af manuelle processer.					</a:t>
          </a:r>
          <a:endParaRPr lang="da-DK">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13</xdr:row>
      <xdr:rowOff>9525</xdr:rowOff>
    </xdr:from>
    <xdr:to>
      <xdr:col>6</xdr:col>
      <xdr:colOff>1095375</xdr:colOff>
      <xdr:row>27</xdr:row>
      <xdr:rowOff>28575</xdr:rowOff>
    </xdr:to>
    <xdr:graphicFrame macro="">
      <xdr:nvGraphicFramePr>
        <xdr:cNvPr id="5" name="Diagram 4">
          <a:extLst>
            <a:ext uri="{FF2B5EF4-FFF2-40B4-BE49-F238E27FC236}">
              <a16:creationId xmlns="" xmlns:a16="http://schemas.microsoft.com/office/drawing/2014/main" id="{D9595779-E62B-4B14-B324-5AE5087A3C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tabSelected="1" zoomScaleNormal="100" workbookViewId="0">
      <selection activeCell="B26" sqref="B26"/>
    </sheetView>
  </sheetViews>
  <sheetFormatPr defaultRowHeight="15" x14ac:dyDescent="0.25"/>
  <cols>
    <col min="1" max="1" width="8.85546875" style="21"/>
    <col min="2" max="2" width="57.85546875" customWidth="1"/>
    <col min="4" max="31" width="8.85546875" style="21"/>
  </cols>
  <sheetData>
    <row r="1" spans="2:2" s="21" customFormat="1" x14ac:dyDescent="0.25"/>
    <row r="2" spans="2:2" s="21" customFormat="1" ht="23.25" x14ac:dyDescent="0.35">
      <c r="B2" s="31" t="s">
        <v>21</v>
      </c>
    </row>
    <row r="3" spans="2:2" s="21" customFormat="1" x14ac:dyDescent="0.25"/>
    <row r="4" spans="2:2" s="21" customFormat="1" x14ac:dyDescent="0.25"/>
    <row r="5" spans="2:2" s="21" customFormat="1" x14ac:dyDescent="0.25"/>
    <row r="6" spans="2:2" s="21" customFormat="1" x14ac:dyDescent="0.25"/>
    <row r="7" spans="2:2" s="21" customFormat="1" x14ac:dyDescent="0.25"/>
    <row r="8" spans="2:2" s="21" customFormat="1" x14ac:dyDescent="0.25"/>
    <row r="9" spans="2:2" s="21" customFormat="1" x14ac:dyDescent="0.25"/>
    <row r="10" spans="2:2" s="21" customFormat="1" x14ac:dyDescent="0.25"/>
    <row r="11" spans="2:2" s="21" customFormat="1" x14ac:dyDescent="0.25"/>
    <row r="12" spans="2:2" s="21" customFormat="1" x14ac:dyDescent="0.25"/>
    <row r="13" spans="2:2" s="21" customFormat="1" x14ac:dyDescent="0.25"/>
    <row r="14" spans="2:2" s="21" customFormat="1" x14ac:dyDescent="0.25"/>
    <row r="15" spans="2:2" s="21" customFormat="1" x14ac:dyDescent="0.25"/>
    <row r="16" spans="2:2" s="21" customFormat="1" x14ac:dyDescent="0.25"/>
    <row r="17" spans="2:3" s="21" customFormat="1" ht="296.25" customHeight="1" x14ac:dyDescent="0.25"/>
    <row r="18" spans="2:3" x14ac:dyDescent="0.25">
      <c r="B18" s="18" t="s">
        <v>22</v>
      </c>
      <c r="C18" s="20">
        <v>0.05</v>
      </c>
    </row>
    <row r="19" spans="2:3" s="21" customFormat="1" x14ac:dyDescent="0.25"/>
    <row r="20" spans="2:3" x14ac:dyDescent="0.25">
      <c r="B20" s="18" t="s">
        <v>61</v>
      </c>
      <c r="C20" s="19">
        <v>375</v>
      </c>
    </row>
    <row r="21" spans="2:3" s="21" customFormat="1" x14ac:dyDescent="0.25"/>
    <row r="22" spans="2:3" s="21" customFormat="1" x14ac:dyDescent="0.25"/>
    <row r="23" spans="2:3" s="21" customFormat="1" x14ac:dyDescent="0.25"/>
    <row r="24" spans="2:3" s="21" customFormat="1" x14ac:dyDescent="0.25"/>
    <row r="25" spans="2:3" s="21" customFormat="1" x14ac:dyDescent="0.25"/>
    <row r="26" spans="2:3" s="21" customFormat="1" x14ac:dyDescent="0.25">
      <c r="B26" s="32"/>
    </row>
    <row r="27" spans="2:3" s="21" customFormat="1" x14ac:dyDescent="0.25">
      <c r="B27" s="32"/>
    </row>
    <row r="28" spans="2:3" s="21" customFormat="1" x14ac:dyDescent="0.25"/>
    <row r="29" spans="2:3" s="21" customFormat="1" x14ac:dyDescent="0.25"/>
    <row r="30" spans="2:3" s="21" customFormat="1" x14ac:dyDescent="0.25"/>
    <row r="31" spans="2:3" s="21" customFormat="1" x14ac:dyDescent="0.25"/>
    <row r="32" spans="2:3" s="21" customFormat="1" x14ac:dyDescent="0.25"/>
    <row r="33" s="21" customFormat="1" x14ac:dyDescent="0.25"/>
    <row r="34" s="21" customFormat="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workbookViewId="0">
      <selection activeCell="C20" sqref="C20"/>
    </sheetView>
  </sheetViews>
  <sheetFormatPr defaultRowHeight="15" x14ac:dyDescent="0.25"/>
  <cols>
    <col min="1" max="1" width="8.85546875" style="21"/>
    <col min="2" max="2" width="77.7109375" customWidth="1"/>
    <col min="3" max="3" width="23.42578125" customWidth="1"/>
    <col min="4" max="15" width="8.85546875" style="21"/>
  </cols>
  <sheetData>
    <row r="1" spans="2:6" s="21" customFormat="1" ht="20.25" thickBot="1" x14ac:dyDescent="0.35">
      <c r="B1" s="22" t="s">
        <v>18</v>
      </c>
      <c r="C1" s="22"/>
      <c r="D1" s="22"/>
      <c r="E1" s="22"/>
      <c r="F1" s="22"/>
    </row>
    <row r="2" spans="2:6" s="21" customFormat="1" ht="15.75" thickTop="1" x14ac:dyDescent="0.25"/>
    <row r="3" spans="2:6" s="21" customFormat="1" ht="17.25" x14ac:dyDescent="0.25">
      <c r="B3" s="23" t="s">
        <v>33</v>
      </c>
    </row>
    <row r="4" spans="2:6" s="21" customFormat="1" ht="17.25" x14ac:dyDescent="0.25">
      <c r="B4" s="23"/>
      <c r="C4" s="21" t="s">
        <v>20</v>
      </c>
    </row>
    <row r="5" spans="2:6" ht="15.75" x14ac:dyDescent="0.25">
      <c r="B5" s="36" t="s">
        <v>14</v>
      </c>
      <c r="C5" s="14"/>
    </row>
    <row r="6" spans="2:6" x14ac:dyDescent="0.25">
      <c r="B6" s="35" t="s">
        <v>31</v>
      </c>
      <c r="C6" s="33">
        <v>50000</v>
      </c>
      <c r="D6" s="21" t="s">
        <v>79</v>
      </c>
    </row>
    <row r="7" spans="2:6" x14ac:dyDescent="0.25">
      <c r="B7" s="35" t="s">
        <v>25</v>
      </c>
      <c r="C7" s="33">
        <v>250000</v>
      </c>
    </row>
    <row r="8" spans="2:6" x14ac:dyDescent="0.25">
      <c r="B8" s="35" t="s">
        <v>77</v>
      </c>
      <c r="C8" s="33">
        <v>0</v>
      </c>
    </row>
    <row r="9" spans="2:6" ht="15.75" x14ac:dyDescent="0.25">
      <c r="B9" s="37" t="s">
        <v>24</v>
      </c>
      <c r="C9" s="34"/>
    </row>
    <row r="10" spans="2:6" x14ac:dyDescent="0.25">
      <c r="B10" s="35" t="s">
        <v>32</v>
      </c>
      <c r="C10" s="33">
        <v>20000</v>
      </c>
    </row>
    <row r="11" spans="2:6" x14ac:dyDescent="0.25">
      <c r="B11" s="35" t="s">
        <v>26</v>
      </c>
      <c r="C11" s="33">
        <v>10000</v>
      </c>
    </row>
    <row r="12" spans="2:6" x14ac:dyDescent="0.25">
      <c r="B12" s="35" t="s">
        <v>77</v>
      </c>
      <c r="C12" s="33">
        <v>0</v>
      </c>
    </row>
    <row r="13" spans="2:6" ht="15.75" x14ac:dyDescent="0.25">
      <c r="B13" s="37" t="s">
        <v>0</v>
      </c>
      <c r="C13" s="34"/>
    </row>
    <row r="14" spans="2:6" x14ac:dyDescent="0.25">
      <c r="B14" s="35" t="s">
        <v>27</v>
      </c>
      <c r="C14" s="33">
        <v>10000</v>
      </c>
    </row>
    <row r="15" spans="2:6" x14ac:dyDescent="0.25">
      <c r="B15" s="35" t="s">
        <v>28</v>
      </c>
      <c r="C15" s="33">
        <v>10000</v>
      </c>
    </row>
    <row r="16" spans="2:6" x14ac:dyDescent="0.25">
      <c r="B16" s="35" t="s">
        <v>77</v>
      </c>
      <c r="C16" s="33">
        <v>0</v>
      </c>
    </row>
    <row r="17" spans="2:4" ht="15.75" x14ac:dyDescent="0.25">
      <c r="B17" s="37" t="s">
        <v>64</v>
      </c>
      <c r="C17" s="34"/>
    </row>
    <row r="18" spans="2:4" x14ac:dyDescent="0.25">
      <c r="B18" s="35" t="s">
        <v>29</v>
      </c>
      <c r="C18" s="33">
        <v>25000</v>
      </c>
      <c r="D18" s="21" t="s">
        <v>67</v>
      </c>
    </row>
    <row r="19" spans="2:4" x14ac:dyDescent="0.25">
      <c r="B19" s="35" t="s">
        <v>63</v>
      </c>
      <c r="C19" s="33">
        <v>150000</v>
      </c>
      <c r="D19" s="21" t="s">
        <v>62</v>
      </c>
    </row>
    <row r="20" spans="2:4" x14ac:dyDescent="0.25">
      <c r="B20" s="35" t="s">
        <v>77</v>
      </c>
      <c r="C20" s="61">
        <v>0</v>
      </c>
    </row>
    <row r="21" spans="2:4" s="21" customFormat="1" ht="15.75" x14ac:dyDescent="0.25">
      <c r="B21" s="40" t="s">
        <v>23</v>
      </c>
      <c r="C21" s="39">
        <f>SUM(C5:C20)</f>
        <v>525000</v>
      </c>
    </row>
    <row r="22" spans="2:4" s="21" customFormat="1" x14ac:dyDescent="0.25">
      <c r="B22" s="38" t="s">
        <v>30</v>
      </c>
    </row>
    <row r="23" spans="2:4" s="21" customFormat="1" x14ac:dyDescent="0.25">
      <c r="B23" s="24"/>
    </row>
    <row r="24" spans="2:4" s="21" customFormat="1" x14ac:dyDescent="0.25">
      <c r="B24" s="38"/>
    </row>
    <row r="25" spans="2:4" s="21" customFormat="1" x14ac:dyDescent="0.25">
      <c r="B25" s="24"/>
    </row>
    <row r="26" spans="2:4" s="21" customFormat="1" ht="15.75" x14ac:dyDescent="0.25">
      <c r="B26" s="25"/>
    </row>
    <row r="27" spans="2:4" s="21" customFormat="1" x14ac:dyDescent="0.25">
      <c r="B27" s="24"/>
    </row>
    <row r="28" spans="2:4" s="21" customFormat="1" x14ac:dyDescent="0.25">
      <c r="B28" s="24"/>
    </row>
    <row r="29" spans="2:4" s="21" customFormat="1" x14ac:dyDescent="0.25">
      <c r="B29" s="24"/>
    </row>
    <row r="30" spans="2:4" s="21" customFormat="1" ht="17.25" x14ac:dyDescent="0.25">
      <c r="B30" s="23"/>
    </row>
    <row r="31" spans="2:4" s="21" customFormat="1" ht="15.75" x14ac:dyDescent="0.25">
      <c r="B31" s="25"/>
    </row>
    <row r="32" spans="2:4" s="21" customFormat="1" x14ac:dyDescent="0.25">
      <c r="B32" s="24"/>
    </row>
    <row r="33" spans="2:2" s="21" customFormat="1" x14ac:dyDescent="0.25">
      <c r="B33" s="26"/>
    </row>
    <row r="34" spans="2:2" s="21" customFormat="1" ht="15.75" x14ac:dyDescent="0.25">
      <c r="B34" s="25"/>
    </row>
    <row r="35" spans="2:2" s="21" customFormat="1" x14ac:dyDescent="0.25">
      <c r="B35" s="24"/>
    </row>
    <row r="36" spans="2:2" s="21" customFormat="1" x14ac:dyDescent="0.25">
      <c r="B36" s="24"/>
    </row>
    <row r="37" spans="2:2" s="21" customFormat="1" x14ac:dyDescent="0.25">
      <c r="B37" s="24"/>
    </row>
    <row r="38" spans="2:2" x14ac:dyDescent="0.25">
      <c r="B38" s="1"/>
    </row>
    <row r="39" spans="2:2" x14ac:dyDescent="0.25">
      <c r="B39"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6"/>
  <sheetViews>
    <sheetView zoomScaleNormal="100" workbookViewId="0">
      <selection activeCell="B9" sqref="B9"/>
    </sheetView>
  </sheetViews>
  <sheetFormatPr defaultRowHeight="15" x14ac:dyDescent="0.25"/>
  <cols>
    <col min="1" max="1" width="8.85546875" style="21"/>
    <col min="2" max="2" width="96.7109375" customWidth="1"/>
    <col min="3" max="3" width="17.5703125" customWidth="1"/>
    <col min="4" max="32" width="8.85546875" style="21"/>
  </cols>
  <sheetData>
    <row r="1" spans="2:4" s="21" customFormat="1" ht="20.25" thickBot="1" x14ac:dyDescent="0.35">
      <c r="B1" s="22" t="s">
        <v>55</v>
      </c>
      <c r="C1" s="22"/>
    </row>
    <row r="2" spans="2:4" s="21" customFormat="1" ht="15.75" thickTop="1" x14ac:dyDescent="0.25"/>
    <row r="3" spans="2:4" s="21" customFormat="1" ht="17.25" x14ac:dyDescent="0.25">
      <c r="B3" s="23" t="s">
        <v>56</v>
      </c>
      <c r="C3" s="29"/>
    </row>
    <row r="4" spans="2:4" s="21" customFormat="1" x14ac:dyDescent="0.25">
      <c r="B4" s="44" t="s">
        <v>38</v>
      </c>
      <c r="C4" s="12"/>
    </row>
    <row r="5" spans="2:4" x14ac:dyDescent="0.25">
      <c r="B5" s="43" t="s">
        <v>44</v>
      </c>
      <c r="C5" s="45"/>
    </row>
    <row r="6" spans="2:4" x14ac:dyDescent="0.25">
      <c r="B6" s="35" t="s">
        <v>39</v>
      </c>
      <c r="C6" s="59">
        <v>60000</v>
      </c>
      <c r="D6" s="21" t="s">
        <v>80</v>
      </c>
    </row>
    <row r="7" spans="2:4" x14ac:dyDescent="0.25">
      <c r="B7" s="35" t="s">
        <v>40</v>
      </c>
      <c r="C7" s="46">
        <v>40000</v>
      </c>
      <c r="D7" s="21" t="s">
        <v>75</v>
      </c>
    </row>
    <row r="8" spans="2:4" x14ac:dyDescent="0.25">
      <c r="B8" s="35" t="s">
        <v>58</v>
      </c>
      <c r="C8" s="60">
        <v>0</v>
      </c>
      <c r="D8" s="21" t="s">
        <v>65</v>
      </c>
    </row>
    <row r="9" spans="2:4" x14ac:dyDescent="0.25">
      <c r="B9" s="43" t="s">
        <v>45</v>
      </c>
      <c r="C9" s="48"/>
      <c r="D9" s="21" t="s">
        <v>68</v>
      </c>
    </row>
    <row r="10" spans="2:4" x14ac:dyDescent="0.25">
      <c r="B10" s="35" t="s">
        <v>34</v>
      </c>
      <c r="C10" s="46">
        <v>15000</v>
      </c>
      <c r="D10" s="21" t="s">
        <v>74</v>
      </c>
    </row>
    <row r="11" spans="2:4" x14ac:dyDescent="0.25">
      <c r="B11" s="35" t="s">
        <v>35</v>
      </c>
      <c r="C11" s="46">
        <v>5000</v>
      </c>
      <c r="D11" s="21" t="s">
        <v>42</v>
      </c>
    </row>
    <row r="12" spans="2:4" x14ac:dyDescent="0.25">
      <c r="B12" s="42" t="s">
        <v>41</v>
      </c>
      <c r="C12" s="47">
        <v>25000</v>
      </c>
      <c r="D12" s="21" t="s">
        <v>69</v>
      </c>
    </row>
    <row r="13" spans="2:4" x14ac:dyDescent="0.25">
      <c r="B13" s="43" t="s">
        <v>1</v>
      </c>
      <c r="C13" s="48"/>
    </row>
    <row r="14" spans="2:4" x14ac:dyDescent="0.25">
      <c r="B14" s="35" t="s">
        <v>36</v>
      </c>
      <c r="C14" s="46">
        <v>1000</v>
      </c>
    </row>
    <row r="15" spans="2:4" x14ac:dyDescent="0.25">
      <c r="B15" s="35" t="s">
        <v>50</v>
      </c>
      <c r="C15" s="46">
        <v>1000</v>
      </c>
    </row>
    <row r="16" spans="2:4" x14ac:dyDescent="0.25">
      <c r="B16" s="42" t="s">
        <v>43</v>
      </c>
      <c r="C16" s="47">
        <v>5000</v>
      </c>
    </row>
    <row r="17" spans="2:4" s="21" customFormat="1" ht="15.75" x14ac:dyDescent="0.25">
      <c r="B17" s="40" t="s">
        <v>49</v>
      </c>
      <c r="C17" s="50">
        <f>SUM(C5:C16)</f>
        <v>152000</v>
      </c>
    </row>
    <row r="18" spans="2:4" s="21" customFormat="1" x14ac:dyDescent="0.25">
      <c r="B18" s="41"/>
      <c r="C18" s="49"/>
    </row>
    <row r="19" spans="2:4" s="21" customFormat="1" x14ac:dyDescent="0.25">
      <c r="B19" s="44" t="s">
        <v>66</v>
      </c>
      <c r="C19" s="49"/>
    </row>
    <row r="20" spans="2:4" x14ac:dyDescent="0.25">
      <c r="B20" s="43" t="s">
        <v>57</v>
      </c>
      <c r="C20" s="48"/>
    </row>
    <row r="21" spans="2:4" x14ac:dyDescent="0.25">
      <c r="B21" s="42" t="s">
        <v>59</v>
      </c>
      <c r="C21" s="47">
        <v>5000</v>
      </c>
      <c r="D21" s="21" t="s">
        <v>60</v>
      </c>
    </row>
    <row r="22" spans="2:4" x14ac:dyDescent="0.25">
      <c r="B22" s="43" t="s">
        <v>2</v>
      </c>
      <c r="C22" s="48"/>
      <c r="D22" s="21" t="s">
        <v>46</v>
      </c>
    </row>
    <row r="23" spans="2:4" x14ac:dyDescent="0.25">
      <c r="B23" s="35" t="s">
        <v>48</v>
      </c>
      <c r="C23" s="46">
        <v>25000</v>
      </c>
      <c r="D23" s="21" t="s">
        <v>70</v>
      </c>
    </row>
    <row r="24" spans="2:4" x14ac:dyDescent="0.25">
      <c r="B24" s="35" t="s">
        <v>47</v>
      </c>
      <c r="C24" s="46">
        <v>10000</v>
      </c>
      <c r="D24" s="21" t="s">
        <v>71</v>
      </c>
    </row>
    <row r="25" spans="2:4" x14ac:dyDescent="0.25">
      <c r="B25" s="42" t="s">
        <v>37</v>
      </c>
      <c r="C25" s="47">
        <v>5000</v>
      </c>
      <c r="D25" s="21" t="s">
        <v>72</v>
      </c>
    </row>
    <row r="26" spans="2:4" s="21" customFormat="1" ht="15.75" x14ac:dyDescent="0.25">
      <c r="B26" s="40" t="s">
        <v>49</v>
      </c>
      <c r="C26" s="50">
        <f>SUM(C21:C25)</f>
        <v>45000</v>
      </c>
    </row>
    <row r="27" spans="2:4" s="21" customFormat="1" x14ac:dyDescent="0.25">
      <c r="B27" s="41"/>
      <c r="C27" s="49"/>
    </row>
    <row r="28" spans="2:4" s="21" customFormat="1" x14ac:dyDescent="0.25">
      <c r="B28" s="41"/>
    </row>
    <row r="29" spans="2:4" s="21" customFormat="1" x14ac:dyDescent="0.25"/>
    <row r="30" spans="2:4" s="21" customFormat="1" x14ac:dyDescent="0.25"/>
    <row r="31" spans="2:4" s="21" customFormat="1" x14ac:dyDescent="0.25"/>
    <row r="32" spans="2:4" s="21" customFormat="1" x14ac:dyDescent="0.25"/>
    <row r="33" s="21" customFormat="1" x14ac:dyDescent="0.25"/>
    <row r="34" s="21" customFormat="1" x14ac:dyDescent="0.25"/>
    <row r="35" s="21" customFormat="1" x14ac:dyDescent="0.25"/>
    <row r="36" s="21" customFormat="1" x14ac:dyDescent="0.25"/>
    <row r="37" s="21" customFormat="1" x14ac:dyDescent="0.25"/>
    <row r="38" s="21" customFormat="1" x14ac:dyDescent="0.25"/>
    <row r="39" s="21" customFormat="1" x14ac:dyDescent="0.25"/>
    <row r="40" s="21" customFormat="1" x14ac:dyDescent="0.25"/>
    <row r="41" s="21" customFormat="1" x14ac:dyDescent="0.25"/>
    <row r="42" s="21" customFormat="1" x14ac:dyDescent="0.25"/>
    <row r="43" s="21" customFormat="1" x14ac:dyDescent="0.25"/>
    <row r="44" s="21" customFormat="1" x14ac:dyDescent="0.25"/>
    <row r="45" s="21" customFormat="1" x14ac:dyDescent="0.25"/>
    <row r="46" s="21" customFormat="1" x14ac:dyDescent="0.25"/>
    <row r="47" s="21" customFormat="1" x14ac:dyDescent="0.25"/>
    <row r="48" s="21" customFormat="1" x14ac:dyDescent="0.25"/>
    <row r="49" s="21" customFormat="1" x14ac:dyDescent="0.25"/>
    <row r="50" s="21" customFormat="1" x14ac:dyDescent="0.25"/>
    <row r="51" s="21" customFormat="1" x14ac:dyDescent="0.25"/>
    <row r="52" s="21" customFormat="1" x14ac:dyDescent="0.25"/>
    <row r="53" s="21" customFormat="1" x14ac:dyDescent="0.25"/>
    <row r="54" s="21" customFormat="1" x14ac:dyDescent="0.25"/>
    <row r="55" s="21" customFormat="1" x14ac:dyDescent="0.25"/>
    <row r="56" s="21" customFormat="1" x14ac:dyDescent="0.25"/>
    <row r="57" s="21" customFormat="1" x14ac:dyDescent="0.25"/>
    <row r="58" s="21" customFormat="1" x14ac:dyDescent="0.25"/>
    <row r="59" s="21" customFormat="1" x14ac:dyDescent="0.25"/>
    <row r="60" s="21" customFormat="1" x14ac:dyDescent="0.25"/>
    <row r="61" s="21" customFormat="1" x14ac:dyDescent="0.25"/>
    <row r="62" s="21" customFormat="1" x14ac:dyDescent="0.25"/>
    <row r="63" s="21" customFormat="1" x14ac:dyDescent="0.25"/>
    <row r="64" s="21" customFormat="1" x14ac:dyDescent="0.25"/>
    <row r="65" s="21" customFormat="1" x14ac:dyDescent="0.25"/>
    <row r="66" s="21" customFormat="1" x14ac:dyDescent="0.25"/>
    <row r="67" s="21" customFormat="1" x14ac:dyDescent="0.25"/>
    <row r="68" s="21" customFormat="1" x14ac:dyDescent="0.25"/>
    <row r="69" s="21" customFormat="1" x14ac:dyDescent="0.25"/>
    <row r="70" s="21" customFormat="1" x14ac:dyDescent="0.25"/>
    <row r="71" s="21" customFormat="1" x14ac:dyDescent="0.25"/>
    <row r="72" s="21" customFormat="1" x14ac:dyDescent="0.25"/>
    <row r="73" s="21" customFormat="1" x14ac:dyDescent="0.25"/>
    <row r="74" s="21" customFormat="1" x14ac:dyDescent="0.25"/>
    <row r="75" s="21" customFormat="1" x14ac:dyDescent="0.25"/>
    <row r="76" s="21" customFormat="1" x14ac:dyDescent="0.25"/>
    <row r="77" s="21" customFormat="1" x14ac:dyDescent="0.25"/>
    <row r="78" s="21" customFormat="1" x14ac:dyDescent="0.25"/>
    <row r="79" s="21" customFormat="1" x14ac:dyDescent="0.25"/>
    <row r="80" s="21" customFormat="1" x14ac:dyDescent="0.25"/>
    <row r="81" s="21" customFormat="1" x14ac:dyDescent="0.25"/>
    <row r="82" s="21" customFormat="1" x14ac:dyDescent="0.25"/>
    <row r="83" s="21" customFormat="1" x14ac:dyDescent="0.25"/>
    <row r="84" s="21" customFormat="1" x14ac:dyDescent="0.25"/>
    <row r="85" s="21" customFormat="1" x14ac:dyDescent="0.25"/>
    <row r="86" s="21" customFormat="1" x14ac:dyDescent="0.25"/>
    <row r="87" s="21" customFormat="1" x14ac:dyDescent="0.25"/>
    <row r="88" s="21" customFormat="1" x14ac:dyDescent="0.25"/>
    <row r="89" s="21" customFormat="1" x14ac:dyDescent="0.25"/>
    <row r="90" s="21" customFormat="1" x14ac:dyDescent="0.25"/>
    <row r="91" s="21" customFormat="1" x14ac:dyDescent="0.25"/>
    <row r="92" s="21" customFormat="1" x14ac:dyDescent="0.25"/>
    <row r="93" s="21" customFormat="1" x14ac:dyDescent="0.25"/>
    <row r="94" s="21" customFormat="1" x14ac:dyDescent="0.25"/>
    <row r="95" s="21" customFormat="1" x14ac:dyDescent="0.25"/>
    <row r="96" s="21" customFormat="1" x14ac:dyDescent="0.25"/>
    <row r="97" s="21" customFormat="1" x14ac:dyDescent="0.25"/>
    <row r="98" s="21" customFormat="1" x14ac:dyDescent="0.25"/>
    <row r="99" s="21" customFormat="1" x14ac:dyDescent="0.25"/>
    <row r="100" s="21" customFormat="1" x14ac:dyDescent="0.25"/>
    <row r="101" s="21" customFormat="1" x14ac:dyDescent="0.25"/>
    <row r="102" s="21" customFormat="1" x14ac:dyDescent="0.25"/>
    <row r="103" s="21" customFormat="1" x14ac:dyDescent="0.25"/>
    <row r="104" s="21" customFormat="1" x14ac:dyDescent="0.25"/>
    <row r="105" s="21" customFormat="1" x14ac:dyDescent="0.25"/>
    <row r="106" s="21" customForma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zoomScaleNormal="100" workbookViewId="0">
      <selection activeCell="F25" sqref="F25"/>
    </sheetView>
  </sheetViews>
  <sheetFormatPr defaultRowHeight="15" x14ac:dyDescent="0.25"/>
  <cols>
    <col min="1" max="1" width="8.85546875" style="21"/>
    <col min="2" max="2" width="36.28515625" customWidth="1"/>
    <col min="3" max="3" width="12.28515625" customWidth="1"/>
    <col min="4" max="4" width="8.85546875" style="21"/>
    <col min="5" max="5" width="18" customWidth="1"/>
    <col min="6" max="6" width="16.85546875" customWidth="1"/>
    <col min="7" max="27" width="8.85546875" style="21"/>
  </cols>
  <sheetData>
    <row r="1" spans="2:7" s="21" customFormat="1" ht="20.25" thickBot="1" x14ac:dyDescent="0.35">
      <c r="B1" s="22" t="s">
        <v>51</v>
      </c>
      <c r="C1" s="22"/>
      <c r="D1" s="22"/>
      <c r="E1" s="22"/>
      <c r="F1" s="22"/>
    </row>
    <row r="2" spans="2:7" s="21" customFormat="1" ht="15.75" thickTop="1" x14ac:dyDescent="0.25"/>
    <row r="3" spans="2:7" s="21" customFormat="1" x14ac:dyDescent="0.25"/>
    <row r="4" spans="2:7" x14ac:dyDescent="0.25">
      <c r="B4" s="3" t="s">
        <v>52</v>
      </c>
      <c r="C4" s="53">
        <v>10000</v>
      </c>
      <c r="D4" s="21" t="s">
        <v>53</v>
      </c>
      <c r="E4" s="21"/>
      <c r="F4" s="21"/>
    </row>
    <row r="5" spans="2:7" x14ac:dyDescent="0.25">
      <c r="B5" s="4" t="s">
        <v>3</v>
      </c>
      <c r="C5" s="47">
        <v>2</v>
      </c>
      <c r="D5" s="21" t="s">
        <v>54</v>
      </c>
      <c r="E5" s="21"/>
      <c r="F5" s="21"/>
    </row>
    <row r="6" spans="2:7" s="21" customFormat="1" x14ac:dyDescent="0.25"/>
    <row r="7" spans="2:7" s="21" customFormat="1" x14ac:dyDescent="0.25">
      <c r="B7" s="27" t="s">
        <v>4</v>
      </c>
    </row>
    <row r="8" spans="2:7" ht="30" x14ac:dyDescent="0.25">
      <c r="B8" s="13" t="s">
        <v>5</v>
      </c>
      <c r="C8" s="6" t="s">
        <v>19</v>
      </c>
      <c r="D8" s="28"/>
      <c r="E8" s="6" t="s">
        <v>16</v>
      </c>
      <c r="F8" s="7" t="s">
        <v>17</v>
      </c>
    </row>
    <row r="9" spans="2:7" x14ac:dyDescent="0.25">
      <c r="B9" s="8">
        <v>1</v>
      </c>
      <c r="C9" s="9">
        <v>0.8</v>
      </c>
      <c r="D9" s="29"/>
      <c r="E9" s="52">
        <f>(($C$4*$C$5)/60)*C9</f>
        <v>266.66666666666669</v>
      </c>
      <c r="F9" s="52">
        <f>E9*Timepris</f>
        <v>100000</v>
      </c>
      <c r="G9" s="21" t="s">
        <v>73</v>
      </c>
    </row>
    <row r="10" spans="2:7" x14ac:dyDescent="0.25">
      <c r="B10" s="8">
        <v>2</v>
      </c>
      <c r="C10" s="9">
        <v>1</v>
      </c>
      <c r="D10" s="29"/>
      <c r="E10" s="52">
        <f>(($C$4*$C$5)/60)*C10</f>
        <v>333.33333333333331</v>
      </c>
      <c r="F10" s="52">
        <f>E10*Timepris</f>
        <v>125000</v>
      </c>
    </row>
    <row r="11" spans="2:7" x14ac:dyDescent="0.25">
      <c r="B11" s="4">
        <v>3</v>
      </c>
      <c r="C11" s="11">
        <v>1</v>
      </c>
      <c r="D11" s="30"/>
      <c r="E11" s="52">
        <f>(($C$4*$C$5)/60)*C11</f>
        <v>333.33333333333331</v>
      </c>
      <c r="F11" s="52">
        <f>E11*Timepris</f>
        <v>125000</v>
      </c>
    </row>
    <row r="12" spans="2:7" s="21" customFormat="1" x14ac:dyDescent="0.25"/>
    <row r="13" spans="2:7" s="21" customFormat="1" x14ac:dyDescent="0.25"/>
    <row r="14" spans="2:7" s="21" customFormat="1" x14ac:dyDescent="0.25"/>
    <row r="15" spans="2:7" s="21" customFormat="1" x14ac:dyDescent="0.25"/>
    <row r="16" spans="2:7" s="21" customFormat="1" x14ac:dyDescent="0.25"/>
    <row r="17" s="21" customFormat="1" x14ac:dyDescent="0.25"/>
    <row r="18" s="21" customFormat="1" x14ac:dyDescent="0.25"/>
    <row r="19" s="21" customFormat="1" x14ac:dyDescent="0.25"/>
    <row r="20" s="21" customFormat="1" x14ac:dyDescent="0.25"/>
    <row r="21" s="21" customFormat="1" x14ac:dyDescent="0.25"/>
    <row r="22" s="21" customFormat="1" x14ac:dyDescent="0.25"/>
    <row r="23" s="21" customFormat="1" x14ac:dyDescent="0.25"/>
    <row r="24" s="21" customFormat="1" x14ac:dyDescent="0.25"/>
    <row r="25" s="21" customFormat="1" x14ac:dyDescent="0.25"/>
    <row r="26" s="21" customFormat="1" x14ac:dyDescent="0.25"/>
    <row r="27" s="21" customFormat="1" x14ac:dyDescent="0.25"/>
    <row r="28" s="21" customFormat="1" x14ac:dyDescent="0.25"/>
    <row r="29" s="21" customFormat="1" x14ac:dyDescent="0.25"/>
    <row r="30" s="21" customFormat="1" x14ac:dyDescent="0.25"/>
    <row r="31" s="21" customFormat="1" x14ac:dyDescent="0.25"/>
    <row r="32" s="21" customFormat="1" x14ac:dyDescent="0.25"/>
    <row r="33" s="21" customFormat="1" x14ac:dyDescent="0.25"/>
    <row r="34" s="21" customFormat="1" x14ac:dyDescent="0.25"/>
    <row r="35" s="21" customFormat="1" x14ac:dyDescent="0.25"/>
    <row r="36" s="21" customFormat="1" x14ac:dyDescent="0.25"/>
    <row r="37" s="21" customFormat="1" x14ac:dyDescent="0.25"/>
    <row r="38" s="21" customFormat="1" x14ac:dyDescent="0.25"/>
    <row r="39" s="21" customFormat="1" x14ac:dyDescent="0.25"/>
    <row r="40" s="21" customFormat="1" x14ac:dyDescent="0.25"/>
    <row r="41" s="21" customFormat="1" x14ac:dyDescent="0.25"/>
    <row r="42" s="21" customForma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0"/>
  <sheetViews>
    <sheetView workbookViewId="0">
      <selection activeCell="J26" sqref="J26"/>
    </sheetView>
  </sheetViews>
  <sheetFormatPr defaultRowHeight="15" x14ac:dyDescent="0.25"/>
  <cols>
    <col min="1" max="1" width="8.85546875" style="21"/>
    <col min="3" max="3" width="36.7109375" customWidth="1"/>
    <col min="7" max="7" width="17" style="21" customWidth="1"/>
    <col min="8" max="28" width="8.85546875" style="21"/>
  </cols>
  <sheetData>
    <row r="1" spans="2:8" s="21" customFormat="1" ht="20.25" thickBot="1" x14ac:dyDescent="0.35">
      <c r="B1" s="22" t="s">
        <v>15</v>
      </c>
      <c r="C1" s="22"/>
      <c r="D1" s="22"/>
      <c r="E1" s="22"/>
      <c r="F1" s="22"/>
      <c r="G1" s="22"/>
    </row>
    <row r="2" spans="2:8" s="21" customFormat="1" ht="15.75" thickTop="1" x14ac:dyDescent="0.25"/>
    <row r="3" spans="2:8" s="21" customFormat="1" x14ac:dyDescent="0.25">
      <c r="D3" s="27" t="s">
        <v>11</v>
      </c>
      <c r="E3" s="27" t="s">
        <v>12</v>
      </c>
      <c r="F3" s="27" t="s">
        <v>13</v>
      </c>
      <c r="G3" s="27" t="s">
        <v>76</v>
      </c>
    </row>
    <row r="4" spans="2:8" x14ac:dyDescent="0.25">
      <c r="B4" s="15" t="s">
        <v>6</v>
      </c>
      <c r="C4" s="5"/>
      <c r="D4" s="62">
        <f>SUM(D5:D7)</f>
        <v>-223250</v>
      </c>
      <c r="E4" s="62">
        <f t="shared" ref="E4:F4" si="0">SUM(E5:E7)</f>
        <v>-45000</v>
      </c>
      <c r="F4" s="62">
        <f t="shared" si="0"/>
        <v>-45000</v>
      </c>
      <c r="G4" s="56"/>
    </row>
    <row r="5" spans="2:8" x14ac:dyDescent="0.25">
      <c r="B5" s="8"/>
      <c r="C5" s="10" t="s">
        <v>8</v>
      </c>
      <c r="D5" s="63">
        <f>-(SUM('Step 2 - Fællesudgifter'!C6:C19)*Andelfælles)</f>
        <v>-26250</v>
      </c>
      <c r="E5" s="64"/>
      <c r="F5" s="65"/>
      <c r="G5" s="57"/>
    </row>
    <row r="6" spans="2:8" x14ac:dyDescent="0.25">
      <c r="B6" s="8"/>
      <c r="C6" s="10" t="s">
        <v>9</v>
      </c>
      <c r="D6" s="63">
        <f>-(SUM('Step 3 - Udgifter for processen'!C6:C16))</f>
        <v>-152000</v>
      </c>
      <c r="E6" s="64"/>
      <c r="F6" s="65"/>
      <c r="G6" s="57"/>
    </row>
    <row r="7" spans="2:8" x14ac:dyDescent="0.25">
      <c r="B7" s="4"/>
      <c r="C7" s="12" t="s">
        <v>10</v>
      </c>
      <c r="D7" s="66">
        <f>-(SUM('Step 3 - Udgifter for processen'!C21:C25))</f>
        <v>-45000</v>
      </c>
      <c r="E7" s="66">
        <f>D7</f>
        <v>-45000</v>
      </c>
      <c r="F7" s="67">
        <f>E7</f>
        <v>-45000</v>
      </c>
      <c r="G7" s="57"/>
    </row>
    <row r="8" spans="2:8" s="21" customFormat="1" x14ac:dyDescent="0.25">
      <c r="D8" s="49"/>
      <c r="E8" s="49"/>
      <c r="F8" s="49"/>
      <c r="G8" s="57"/>
    </row>
    <row r="9" spans="2:8" x14ac:dyDescent="0.25">
      <c r="B9" s="16" t="s">
        <v>7</v>
      </c>
      <c r="C9" s="17"/>
      <c r="D9" s="51">
        <f>'Step 4 - Gevinster v. processen'!F9</f>
        <v>100000</v>
      </c>
      <c r="E9" s="51">
        <f>'Step 4 - Gevinster v. processen'!F10</f>
        <v>125000</v>
      </c>
      <c r="F9" s="55">
        <f>'Step 4 - Gevinster v. processen'!F11</f>
        <v>125000</v>
      </c>
      <c r="G9" s="57"/>
    </row>
    <row r="10" spans="2:8" s="21" customFormat="1" x14ac:dyDescent="0.25">
      <c r="D10" s="49"/>
      <c r="E10" s="49"/>
      <c r="F10" s="49"/>
      <c r="G10" s="58"/>
    </row>
    <row r="11" spans="2:8" x14ac:dyDescent="0.25">
      <c r="B11" s="16" t="s">
        <v>81</v>
      </c>
      <c r="C11" s="17"/>
      <c r="D11" s="51">
        <f>D4+D9</f>
        <v>-123250</v>
      </c>
      <c r="E11" s="51">
        <f t="shared" ref="E11:F11" si="1">E4+E9</f>
        <v>80000</v>
      </c>
      <c r="F11" s="51">
        <f t="shared" si="1"/>
        <v>80000</v>
      </c>
      <c r="G11" s="54">
        <f>(D11+E11+F11)</f>
        <v>36750</v>
      </c>
    </row>
    <row r="12" spans="2:8" s="21" customFormat="1" x14ac:dyDescent="0.25"/>
    <row r="13" spans="2:8" s="21" customFormat="1" x14ac:dyDescent="0.25"/>
    <row r="14" spans="2:8" s="21" customFormat="1" x14ac:dyDescent="0.25">
      <c r="H14" s="27" t="s">
        <v>78</v>
      </c>
    </row>
    <row r="15" spans="2:8" s="21" customFormat="1" x14ac:dyDescent="0.25"/>
    <row r="16" spans="2:8" s="21" customFormat="1" x14ac:dyDescent="0.25"/>
    <row r="17" s="21" customFormat="1" x14ac:dyDescent="0.25"/>
    <row r="18" s="21" customFormat="1" x14ac:dyDescent="0.25"/>
    <row r="19" s="21" customFormat="1" x14ac:dyDescent="0.25"/>
    <row r="20" s="21" customFormat="1" x14ac:dyDescent="0.25"/>
    <row r="21" s="21" customFormat="1" x14ac:dyDescent="0.25"/>
    <row r="22" s="21" customFormat="1" x14ac:dyDescent="0.25"/>
    <row r="23" s="21" customFormat="1" x14ac:dyDescent="0.25"/>
    <row r="24" s="21" customFormat="1" x14ac:dyDescent="0.25"/>
    <row r="25" s="21" customFormat="1" x14ac:dyDescent="0.25"/>
    <row r="26" s="21" customFormat="1" x14ac:dyDescent="0.25"/>
    <row r="27" s="21" customFormat="1" x14ac:dyDescent="0.25"/>
    <row r="28" s="21" customFormat="1" x14ac:dyDescent="0.25"/>
    <row r="29" s="21" customFormat="1" x14ac:dyDescent="0.25"/>
    <row r="30" s="21" customFormat="1" x14ac:dyDescent="0.25"/>
    <row r="31" s="21" customFormat="1" x14ac:dyDescent="0.25"/>
    <row r="32" s="21" customFormat="1" x14ac:dyDescent="0.25"/>
    <row r="33" s="21" customFormat="1" x14ac:dyDescent="0.25"/>
    <row r="34" s="21" customFormat="1" x14ac:dyDescent="0.25"/>
    <row r="35" s="21" customFormat="1" x14ac:dyDescent="0.25"/>
    <row r="36" s="21" customFormat="1" x14ac:dyDescent="0.25"/>
    <row r="37" s="21" customFormat="1" x14ac:dyDescent="0.25"/>
    <row r="38" s="21" customFormat="1" x14ac:dyDescent="0.25"/>
    <row r="39" s="21" customFormat="1" x14ac:dyDescent="0.25"/>
    <row r="40" s="21" customFormat="1" x14ac:dyDescent="0.25"/>
    <row r="41" s="21" customFormat="1" x14ac:dyDescent="0.25"/>
    <row r="42" s="21" customFormat="1" x14ac:dyDescent="0.25"/>
    <row r="43" s="21" customFormat="1" x14ac:dyDescent="0.25"/>
    <row r="44" s="21" customFormat="1" x14ac:dyDescent="0.25"/>
    <row r="45" s="21" customFormat="1" x14ac:dyDescent="0.25"/>
    <row r="46" s="21" customFormat="1" x14ac:dyDescent="0.25"/>
    <row r="47" s="21" customFormat="1" x14ac:dyDescent="0.25"/>
    <row r="48" s="21" customFormat="1" x14ac:dyDescent="0.25"/>
    <row r="49" s="21" customFormat="1" x14ac:dyDescent="0.25"/>
    <row r="50" s="21" customFormat="1" x14ac:dyDescent="0.25"/>
    <row r="51" s="21" customFormat="1" x14ac:dyDescent="0.25"/>
    <row r="52" s="21" customFormat="1" x14ac:dyDescent="0.25"/>
    <row r="53" s="21" customFormat="1" x14ac:dyDescent="0.25"/>
    <row r="54" s="21" customFormat="1" x14ac:dyDescent="0.25"/>
    <row r="55" s="21" customFormat="1" x14ac:dyDescent="0.25"/>
    <row r="56" s="21" customFormat="1" x14ac:dyDescent="0.25"/>
    <row r="57" s="21" customFormat="1" x14ac:dyDescent="0.25"/>
    <row r="58" s="21" customFormat="1" x14ac:dyDescent="0.25"/>
    <row r="59" s="21" customFormat="1" x14ac:dyDescent="0.25"/>
    <row r="60" s="21" customFormat="1" x14ac:dyDescent="0.25"/>
    <row r="61" s="21" customFormat="1" x14ac:dyDescent="0.25"/>
    <row r="62" s="21" customFormat="1" x14ac:dyDescent="0.25"/>
    <row r="63" s="21" customFormat="1" x14ac:dyDescent="0.25"/>
    <row r="64" s="21" customFormat="1" x14ac:dyDescent="0.25"/>
    <row r="65" s="21" customFormat="1" x14ac:dyDescent="0.25"/>
    <row r="66" s="21" customFormat="1" x14ac:dyDescent="0.25"/>
    <row r="67" s="21" customFormat="1" x14ac:dyDescent="0.25"/>
    <row r="68" s="21" customFormat="1" x14ac:dyDescent="0.25"/>
    <row r="69" s="21" customFormat="1" x14ac:dyDescent="0.25"/>
    <row r="70" s="21" customFormat="1" x14ac:dyDescent="0.25"/>
    <row r="71" s="21" customFormat="1" x14ac:dyDescent="0.25"/>
    <row r="72" s="21" customFormat="1" x14ac:dyDescent="0.25"/>
    <row r="73" s="21" customFormat="1" x14ac:dyDescent="0.25"/>
    <row r="74" s="21" customFormat="1" x14ac:dyDescent="0.25"/>
    <row r="75" s="21" customFormat="1" x14ac:dyDescent="0.25"/>
    <row r="76" s="21" customFormat="1" x14ac:dyDescent="0.25"/>
    <row r="77" s="21" customFormat="1" x14ac:dyDescent="0.25"/>
    <row r="78" s="21" customFormat="1" x14ac:dyDescent="0.25"/>
    <row r="79" s="21" customFormat="1" x14ac:dyDescent="0.25"/>
    <row r="80" s="21" customFormat="1" x14ac:dyDescent="0.25"/>
    <row r="81" s="21" customFormat="1" x14ac:dyDescent="0.25"/>
    <row r="82" s="21" customFormat="1" x14ac:dyDescent="0.25"/>
    <row r="83" s="21" customFormat="1" x14ac:dyDescent="0.25"/>
    <row r="84" s="21" customFormat="1" x14ac:dyDescent="0.25"/>
    <row r="85" s="21" customFormat="1" x14ac:dyDescent="0.25"/>
    <row r="86" s="21" customFormat="1" x14ac:dyDescent="0.25"/>
    <row r="87" s="21" customFormat="1" x14ac:dyDescent="0.25"/>
    <row r="88" s="21" customFormat="1" x14ac:dyDescent="0.25"/>
    <row r="89" s="21" customFormat="1" x14ac:dyDescent="0.25"/>
    <row r="90" s="21" customFormat="1" x14ac:dyDescent="0.25"/>
    <row r="91" s="21" customFormat="1" x14ac:dyDescent="0.25"/>
    <row r="92" s="21" customFormat="1" x14ac:dyDescent="0.25"/>
    <row r="93" s="21" customFormat="1" x14ac:dyDescent="0.25"/>
    <row r="94" s="21" customFormat="1" x14ac:dyDescent="0.25"/>
    <row r="95" s="21" customFormat="1" x14ac:dyDescent="0.25"/>
    <row r="96" s="21" customFormat="1" x14ac:dyDescent="0.25"/>
    <row r="97" s="21" customFormat="1" x14ac:dyDescent="0.25"/>
    <row r="98" s="21" customFormat="1" x14ac:dyDescent="0.25"/>
    <row r="99" s="21" customFormat="1" x14ac:dyDescent="0.25"/>
    <row r="100" s="21" customFormat="1" x14ac:dyDescent="0.25"/>
    <row r="101" s="21" customFormat="1" x14ac:dyDescent="0.25"/>
    <row r="102" s="21" customFormat="1" x14ac:dyDescent="0.25"/>
    <row r="103" s="21" customFormat="1" x14ac:dyDescent="0.25"/>
    <row r="104" s="21" customFormat="1" x14ac:dyDescent="0.25"/>
    <row r="105" s="21" customFormat="1" x14ac:dyDescent="0.25"/>
    <row r="106" s="21" customFormat="1" x14ac:dyDescent="0.25"/>
    <row r="107" s="21" customFormat="1" x14ac:dyDescent="0.25"/>
    <row r="108" s="21" customFormat="1" x14ac:dyDescent="0.25"/>
    <row r="109" s="21" customFormat="1" x14ac:dyDescent="0.25"/>
    <row r="110" s="21" customFormat="1" x14ac:dyDescent="0.25"/>
    <row r="111" s="21" customFormat="1" x14ac:dyDescent="0.25"/>
    <row r="112" s="21" customFormat="1" x14ac:dyDescent="0.25"/>
    <row r="113" s="21" customFormat="1" x14ac:dyDescent="0.25"/>
    <row r="114" s="21" customFormat="1" x14ac:dyDescent="0.25"/>
    <row r="115" s="21" customFormat="1" x14ac:dyDescent="0.25"/>
    <row r="116" s="21" customFormat="1" x14ac:dyDescent="0.25"/>
    <row r="117" s="21" customFormat="1" x14ac:dyDescent="0.25"/>
    <row r="118" s="21" customFormat="1" x14ac:dyDescent="0.25"/>
    <row r="119" s="21" customFormat="1" x14ac:dyDescent="0.25"/>
    <row r="120" s="21" customFormat="1" x14ac:dyDescent="0.25"/>
    <row r="121" s="21" customFormat="1" x14ac:dyDescent="0.25"/>
    <row r="122" s="21" customFormat="1" x14ac:dyDescent="0.25"/>
    <row r="123" s="21" customFormat="1" x14ac:dyDescent="0.25"/>
    <row r="124" s="21" customFormat="1" x14ac:dyDescent="0.25"/>
    <row r="125" s="21" customFormat="1" x14ac:dyDescent="0.25"/>
    <row r="126" s="21" customFormat="1" x14ac:dyDescent="0.25"/>
    <row r="127" s="21" customFormat="1" x14ac:dyDescent="0.25"/>
    <row r="128" s="21" customFormat="1" x14ac:dyDescent="0.25"/>
    <row r="129" s="21" customFormat="1" x14ac:dyDescent="0.25"/>
    <row r="130" s="21" customFormat="1" x14ac:dyDescent="0.25"/>
    <row r="131" s="21" customFormat="1" x14ac:dyDescent="0.25"/>
    <row r="132" s="21" customFormat="1" x14ac:dyDescent="0.25"/>
    <row r="133" s="21" customFormat="1" x14ac:dyDescent="0.25"/>
    <row r="134" s="21" customFormat="1" x14ac:dyDescent="0.25"/>
    <row r="135" s="21" customFormat="1" x14ac:dyDescent="0.25"/>
    <row r="136" s="21" customFormat="1" x14ac:dyDescent="0.25"/>
    <row r="137" s="21" customFormat="1" x14ac:dyDescent="0.25"/>
    <row r="138" s="21" customFormat="1" x14ac:dyDescent="0.25"/>
    <row r="139" s="21" customFormat="1" x14ac:dyDescent="0.25"/>
    <row r="140" s="21" customFormat="1" x14ac:dyDescent="0.25"/>
    <row r="141" s="21" customFormat="1" x14ac:dyDescent="0.25"/>
    <row r="142" s="21" customFormat="1" x14ac:dyDescent="0.25"/>
    <row r="143" s="21" customFormat="1" x14ac:dyDescent="0.25"/>
    <row r="144" s="21" customFormat="1" x14ac:dyDescent="0.25"/>
    <row r="145" s="21" customFormat="1" x14ac:dyDescent="0.25"/>
    <row r="146" s="21" customFormat="1" x14ac:dyDescent="0.25"/>
    <row r="147" s="21" customFormat="1" x14ac:dyDescent="0.25"/>
    <row r="148" s="21" customFormat="1" x14ac:dyDescent="0.25"/>
    <row r="149" s="21" customFormat="1" x14ac:dyDescent="0.25"/>
    <row r="150" s="21" customFormat="1" x14ac:dyDescent="0.25"/>
    <row r="151" s="21" customFormat="1" x14ac:dyDescent="0.25"/>
    <row r="152" s="21" customFormat="1" x14ac:dyDescent="0.25"/>
    <row r="153" s="21" customFormat="1" x14ac:dyDescent="0.25"/>
    <row r="154" s="21" customFormat="1" x14ac:dyDescent="0.25"/>
    <row r="155" s="21" customFormat="1" x14ac:dyDescent="0.25"/>
    <row r="156" s="21" customFormat="1" x14ac:dyDescent="0.25"/>
    <row r="157" s="21" customFormat="1" x14ac:dyDescent="0.25"/>
    <row r="158" s="21" customFormat="1" x14ac:dyDescent="0.25"/>
    <row r="159" s="21" customFormat="1" x14ac:dyDescent="0.25"/>
    <row r="160" s="21" customFormat="1" x14ac:dyDescent="0.25"/>
    <row r="161" s="21" customFormat="1" x14ac:dyDescent="0.25"/>
    <row r="162" s="21" customFormat="1" x14ac:dyDescent="0.25"/>
    <row r="163" s="21" customFormat="1" x14ac:dyDescent="0.25"/>
    <row r="164" s="21" customFormat="1" x14ac:dyDescent="0.25"/>
    <row r="165" s="21" customFormat="1" x14ac:dyDescent="0.25"/>
    <row r="166" s="21" customFormat="1" x14ac:dyDescent="0.25"/>
    <row r="167" s="21" customFormat="1" x14ac:dyDescent="0.25"/>
    <row r="168" s="21" customFormat="1" x14ac:dyDescent="0.25"/>
    <row r="169" s="21" customFormat="1" x14ac:dyDescent="0.25"/>
    <row r="170" s="21" customFormat="1" x14ac:dyDescent="0.25"/>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ID xmlns="http://schemas.microsoft.com/sharepoint/v3">2425659</DocID>
    <LocalAttachment xmlns="http://schemas.microsoft.com/sharepoint/v3">false</LocalAttachment>
    <CaseRecordNumber xmlns="http://schemas.microsoft.com/sharepoint/v3">0</CaseRecordNumber>
    <CaseID xmlns="http://schemas.microsoft.com/sharepoint/v3">SAG-2017-03288</CaseID>
    <RegistrationDate xmlns="http://schemas.microsoft.com/sharepoint/v3" xsi:nil="true"/>
    <Related xmlns="http://schemas.microsoft.com/sharepoint/v3">false</Related>
    <CCMSystemID xmlns="http://schemas.microsoft.com/sharepoint/v3">ca7dc1c5-fc98-48bd-8345-b1ffede9fa82</CCMSystemID>
    <CCMVisualId xmlns="http://schemas.microsoft.com/sharepoint/v3">SAG-2017-03288</CCMVisualId>
    <Finalized xmlns="http://schemas.microsoft.com/sharepoint/v3">false</Finalized>
    <CCMConversation xmlns="http://schemas.microsoft.com/sharepoint/v3">Fælleskommunalt projekt om automatisering af manuelle processer: Resterende materialer  01D344172C27C243BC5B8EB34F99AB09F635AA7ED33E</CCMConversation>
    <CCMTemplateID xmlns="http://schemas.microsoft.com/sharepoint/v3">0</CCMTemplateID>
    <AgendaStatusIcon xmlns="30C1048C-CC79-4073-AF3D-32EDDE919E4D" xsi:nil="true"/>
    <CCMAgendaItemId xmlns="30C1048C-CC79-4073-AF3D-32EDDE919E4D" xsi:nil="true"/>
    <CCMAgendaStatus xmlns="30C1048C-CC79-4073-AF3D-32EDDE919E4D" xsi:nil="true"/>
    <CCMMeetingCaseId xmlns="30C1048C-CC79-4073-AF3D-32EDDE919E4D" xsi:nil="true"/>
    <CCMAgendaDocumentStatus xmlns="30C1048C-CC79-4073-AF3D-32EDDE919E4D" xsi:nil="true"/>
    <CCMMeetingCaseLink xmlns="30C1048C-CC79-4073-AF3D-32EDDE919E4D">
      <Url xsi:nil="true"/>
      <Description xsi:nil="true"/>
    </CCMMeetingCaseLink>
    <Dokumenttype xmlns="30C1048C-CC79-4073-AF3D-32EDDE919E4D">Notat</Dokumenttype>
    <CCMMeetingCaseInstanceId xmlns="30C1048C-CC79-4073-AF3D-32EDDE919E4D" xsi:nil="true"/>
    <DocumentDescription xmlns="30C1048C-CC79-4073-AF3D-32EDDE919E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245D0670FF2AD84CB3EECECAFDEEDDE3" ma:contentTypeVersion="1" ma:contentTypeDescription="GetOrganized dokument" ma:contentTypeScope="" ma:versionID="c9dcda179f583c3ef7775ffee049027c">
  <xsd:schema xmlns:xsd="http://www.w3.org/2001/XMLSchema" xmlns:xs="http://www.w3.org/2001/XMLSchema" xmlns:p="http://schemas.microsoft.com/office/2006/metadata/properties" xmlns:ns1="http://schemas.microsoft.com/sharepoint/v3" xmlns:ns2="30C1048C-CC79-4073-AF3D-32EDDE919E4D" targetNamespace="http://schemas.microsoft.com/office/2006/metadata/properties" ma:root="true" ma:fieldsID="f2fe9ca25d4f88b0bce0ed4387a4ee5f" ns1:_="" ns2:_="">
    <xsd:import namespace="http://schemas.microsoft.com/sharepoint/v3"/>
    <xsd:import namespace="30C1048C-CC79-4073-AF3D-32EDDE919E4D"/>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C1048C-CC79-4073-AF3D-32EDDE919E4D"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ma:readOnly="false">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546D6B-B9D4-4591-B753-5ABEC0E3524F}">
  <ds:schemaRefs>
    <ds:schemaRef ds:uri="http://schemas.microsoft.com/sharepoint/v3/contenttype/forms"/>
  </ds:schemaRefs>
</ds:datastoreItem>
</file>

<file path=customXml/itemProps2.xml><?xml version="1.0" encoding="utf-8"?>
<ds:datastoreItem xmlns:ds="http://schemas.openxmlformats.org/officeDocument/2006/customXml" ds:itemID="{A14737EA-02FD-49D5-99FF-DBFA080FF896}">
  <ds:schemaRefs>
    <ds:schemaRef ds:uri="http://purl.org/dc/elements/1.1/"/>
    <ds:schemaRef ds:uri="http://www.w3.org/XML/1998/namespace"/>
    <ds:schemaRef ds:uri="http://schemas.microsoft.com/office/2006/metadata/properties"/>
    <ds:schemaRef ds:uri="30C1048C-CC79-4073-AF3D-32EDDE919E4D"/>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8FF5C31D-145B-4E6D-B72E-62B4149708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C1048C-CC79-4073-AF3D-32EDDE919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2</vt:i4>
      </vt:variant>
    </vt:vector>
  </HeadingPairs>
  <TitlesOfParts>
    <vt:vector size="7" baseType="lpstr">
      <vt:lpstr>Step 1 - Intro og opsætning</vt:lpstr>
      <vt:lpstr>Step 2 - Fællesudgifter</vt:lpstr>
      <vt:lpstr>Step 3 - Udgifter for processen</vt:lpstr>
      <vt:lpstr>Step 4 - Gevinster v. processen</vt:lpstr>
      <vt:lpstr>Resultat</vt:lpstr>
      <vt:lpstr>Andelfælles</vt:lpstr>
      <vt:lpstr>Timepris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KL Automatisering - Business case skabelon</dc:title>
  <dc:creator>Jens Suhr Nielsen</dc:creator>
  <cp:lastModifiedBy>Emil Bønding Wichmann</cp:lastModifiedBy>
  <dcterms:created xsi:type="dcterms:W3CDTF">2017-09-08T10:28:52Z</dcterms:created>
  <dcterms:modified xsi:type="dcterms:W3CDTF">2018-10-02T06:55:50Z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0x010100AC085CFC53BC46CEA2EADE194AD9D48200245D0670FF2AD84CB3EECECAFDEEDDE3</vt:lpwstr>
  </property>
  <property fmtid="{D5CDD505-2E9C-101B-9397-08002B2CF9AE}" pid="3" name="CCMIsSharedOnOneDrive">
    <vt:bool>false</vt:bool>
  </property>
  <property fmtid="{D5CDD505-2E9C-101B-9397-08002B2CF9AE}" pid="4" name="CCMOneDriveID">
    <vt:lpwstr/>
  </property>
  <property fmtid="{D5CDD505-2E9C-101B-9397-08002B2CF9AE}" pid="5" name="CCMOneDriveOwnerID">
    <vt:lpwstr/>
  </property>
  <property fmtid="{D5CDD505-2E9C-101B-9397-08002B2CF9AE}" pid="6" name="CCMOneDriveItemID">
    <vt:lpwstr/>
  </property>
  <property fmtid="{D5CDD505-2E9C-101B-9397-08002B2CF9AE}" pid="7" name="CCMSystem">
    <vt:lpwstr> </vt:lpwstr>
  </property>
  <property fmtid="{D5CDD505-2E9C-101B-9397-08002B2CF9AE}" pid="8" name="CCMEventContext">
    <vt:lpwstr>577a9da0-5e58-4873-b1f4-6349949152c1</vt:lpwstr>
  </property>
  <property fmtid="{D5CDD505-2E9C-101B-9397-08002B2CF9AE}" pid="9" name="CCMIsEmailAttachment">
    <vt:i4>1</vt:i4>
  </property>
</Properties>
</file>