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kl365-my.sharepoint.com/personal/ccdl_kl_dk/Documents/Dokumenter/Cyber/Drejebøger/Forsyningskæde - Web/"/>
    </mc:Choice>
  </mc:AlternateContent>
  <xr:revisionPtr revIDLastSave="0" documentId="8_{3BD823F4-99F4-47A8-8A68-C1BAA18595E0}" xr6:coauthVersionLast="47" xr6:coauthVersionMax="47" xr10:uidLastSave="{00000000-0000-0000-0000-000000000000}"/>
  <bookViews>
    <workbookView xWindow="-120" yWindow="-120" windowWidth="23280" windowHeight="14880" firstSheet="2" activeTab="2" xr2:uid="{00000000-000D-0000-FFFF-FFFF00000000}"/>
  </bookViews>
  <sheets>
    <sheet name="Forside" sheetId="9" r:id="rId1"/>
    <sheet name="Vejledning" sheetId="10" r:id="rId2"/>
    <sheet name="Krav" sheetId="11" r:id="rId3"/>
    <sheet name="1. Leverandører" sheetId="3" r:id="rId4"/>
    <sheet name="2. Systemer og løsninger" sheetId="4" r:id="rId5"/>
    <sheet name="3. Kritiske processer" sheetId="5" r:id="rId6"/>
    <sheet name="4. System-proces kobling" sheetId="6" r:id="rId7"/>
    <sheet name="5. Handlingsplan" sheetId="7" r:id="rId8"/>
    <sheet name="6. Overblik" sheetId="8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8" l="1"/>
  <c r="B22" i="8"/>
  <c r="B21" i="8"/>
  <c r="B19" i="8"/>
  <c r="B18" i="8"/>
  <c r="B17" i="8"/>
  <c r="B16" i="8"/>
  <c r="B14" i="8"/>
  <c r="B13" i="8"/>
  <c r="B12" i="8"/>
</calcChain>
</file>

<file path=xl/sharedStrings.xml><?xml version="1.0" encoding="utf-8"?>
<sst xmlns="http://schemas.openxmlformats.org/spreadsheetml/2006/main" count="815" uniqueCount="390">
  <si>
    <t>Leverandør-ID</t>
  </si>
  <si>
    <t>Leverandørnavn</t>
  </si>
  <si>
    <t>CVR-nummer</t>
  </si>
  <si>
    <t>Leverandørtype</t>
  </si>
  <si>
    <t>Antal systemer/løsninger</t>
  </si>
  <si>
    <t>Højeste kritikalitet</t>
  </si>
  <si>
    <t>Kontaktperson</t>
  </si>
  <si>
    <t>Kontakt e-mail</t>
  </si>
  <si>
    <t>Kontakt telefon</t>
  </si>
  <si>
    <t>Forretningsområde</t>
  </si>
  <si>
    <t>Ansvarlig afdeling</t>
  </si>
  <si>
    <t>Kommunal ansvarlig</t>
  </si>
  <si>
    <t>Noter</t>
  </si>
  <si>
    <t>LEV-001</t>
  </si>
  <si>
    <t>Microsoft Danmark</t>
  </si>
  <si>
    <t>Cloud/SaaS</t>
  </si>
  <si>
    <t>K4 - Kritisk</t>
  </si>
  <si>
    <t>Account Manager</t>
  </si>
  <si>
    <t>support@microsoft.com</t>
  </si>
  <si>
    <t>+45 70 10 01 90</t>
  </si>
  <si>
    <t>IT-infrastruktur</t>
  </si>
  <si>
    <t>IT-afdelingen</t>
  </si>
  <si>
    <t>Lars Jensen</t>
  </si>
  <si>
    <t>Strategisk leverandør for hele kommunens IT-platform</t>
  </si>
  <si>
    <t>LEV-002</t>
  </si>
  <si>
    <t>KMD A/S</t>
  </si>
  <si>
    <t>IT-system</t>
  </si>
  <si>
    <t>Kundeansvarlig</t>
  </si>
  <si>
    <t>kontakt@kmd.dk</t>
  </si>
  <si>
    <t>+45 44 60 10 00</t>
  </si>
  <si>
    <t>Fagsystemer</t>
  </si>
  <si>
    <t>Digitalisering</t>
  </si>
  <si>
    <t>Mette Hansen</t>
  </si>
  <si>
    <t>Primær leverandør af kommunale fagsystemer</t>
  </si>
  <si>
    <t>LEV-003</t>
  </si>
  <si>
    <t>KOMBIT A/S</t>
  </si>
  <si>
    <t>Fælleskommunal</t>
  </si>
  <si>
    <t>Servicedesk</t>
  </si>
  <si>
    <t>support@kombit.dk</t>
  </si>
  <si>
    <t>+45 33 34 94 00</t>
  </si>
  <si>
    <t>Fælleskommunale løsninger</t>
  </si>
  <si>
    <t>Peter Olsen</t>
  </si>
  <si>
    <t>Fælleskommunal it-organisation ejet af KL</t>
  </si>
  <si>
    <t xml:space="preserve"> </t>
  </si>
  <si>
    <t>System-ID</t>
  </si>
  <si>
    <t>Navn på System/Løsning</t>
  </si>
  <si>
    <t>Type system</t>
  </si>
  <si>
    <t>Beskrivelse</t>
  </si>
  <si>
    <t>Kontrakt-ID/SKI-ref.</t>
  </si>
  <si>
    <t>Forretningskritikalitet (K1-K4)</t>
  </si>
  <si>
    <t>Begrundelse forretningskritikalitet</t>
  </si>
  <si>
    <t>Understøtter liv/helbred/sikkerhed?</t>
  </si>
  <si>
    <t>Lovpligtig opgave?</t>
  </si>
  <si>
    <t>Manuel drift mulig?</t>
  </si>
  <si>
    <t>Tolerabel nedetid</t>
  </si>
  <si>
    <t>SKI-score (0-34 point)</t>
  </si>
  <si>
    <t>SKI-kategori (K1-K4)</t>
  </si>
  <si>
    <t>Samlet kritikalitet (højeste)</t>
  </si>
  <si>
    <t>Erstattelighed</t>
  </si>
  <si>
    <t>Alternative leverandører</t>
  </si>
  <si>
    <t>Estimeret skiftetid</t>
  </si>
  <si>
    <t>Vendor lock-in beskrivelse</t>
  </si>
  <si>
    <t>Risikoniveau</t>
  </si>
  <si>
    <t>SYS-001</t>
  </si>
  <si>
    <t>Microsoft Entra ID</t>
  </si>
  <si>
    <t>Identity og access management - styrer login til alle systemer</t>
  </si>
  <si>
    <t>SKI 02.06</t>
  </si>
  <si>
    <t>Alle medarbejdere og borgere er afhængige af login. Nedbrud stopper al drift.</t>
  </si>
  <si>
    <t>Nej</t>
  </si>
  <si>
    <t>Ja</t>
  </si>
  <si>
    <t>&lt;4 timer</t>
  </si>
  <si>
    <t>Lav</t>
  </si>
  <si>
    <t>Google Workspace (kræver omfattende migration)</t>
  </si>
  <si>
    <t>12+ måneder</t>
  </si>
  <si>
    <t>Dyb integration med alle systemer, SSO, conditional access policies</t>
  </si>
  <si>
    <t>HØJ RISIKO</t>
  </si>
  <si>
    <t>SYS-002</t>
  </si>
  <si>
    <t>Microsoft 365</t>
  </si>
  <si>
    <t>Office-pakke, Teams, SharePoint, Exchange Online</t>
  </si>
  <si>
    <t>K3 - Høj</t>
  </si>
  <si>
    <t>Central kommunikations- og samarbejdsplatform. Mail og Teams er kritisk.</t>
  </si>
  <si>
    <t>Delvist</t>
  </si>
  <si>
    <t>4-12 timer</t>
  </si>
  <si>
    <t>Google Workspace</t>
  </si>
  <si>
    <t>Omfattende datamigrering, brugeroplæring, integrationer</t>
  </si>
  <si>
    <t>SYS-003</t>
  </si>
  <si>
    <t>Azure Cloud Platform</t>
  </si>
  <si>
    <t>Cloud hosting af kommunale applikationer og databaser</t>
  </si>
  <si>
    <t>Hoster flere kritiske applikationer. Redundans på plads.</t>
  </si>
  <si>
    <t>Middel</t>
  </si>
  <si>
    <t>AWS, Google Cloud</t>
  </si>
  <si>
    <t>6-12 måneder</t>
  </si>
  <si>
    <t>Cloud-agnostisk arkitektur delvist implementeret</t>
  </si>
  <si>
    <t>SYS-004</t>
  </si>
  <si>
    <t>Power Platform</t>
  </si>
  <si>
    <t>Low-code platform til interne applikationer</t>
  </si>
  <si>
    <t>K2 - Middel</t>
  </si>
  <si>
    <t>Understøtter interne workflows. Ikke kritisk for kerneopgaver.</t>
  </si>
  <si>
    <t>12-24 timer</t>
  </si>
  <si>
    <t>Mendix, OutSystems</t>
  </si>
  <si>
    <t>Applikationer kan genopbygges på anden platform</t>
  </si>
  <si>
    <t>MELLEM RISIKO</t>
  </si>
  <si>
    <t>SYS-005</t>
  </si>
  <si>
    <t>KMD Nexus</t>
  </si>
  <si>
    <t>Omsorgssystem til hjemmepleje, medicinhåndtering og visitering</t>
  </si>
  <si>
    <t>SKI 02.19</t>
  </si>
  <si>
    <t>Understøtter medicindosering og hjemmepleje. Direkte borgersikkerhed.</t>
  </si>
  <si>
    <t>Systematic Columna, CSC Vitae</t>
  </si>
  <si>
    <t>Stor datamængde, komplekse integrationer, medarbejderuddannelse</t>
  </si>
  <si>
    <t>SYS-006</t>
  </si>
  <si>
    <t>KMD Opus</t>
  </si>
  <si>
    <t>Økonomisystem - løn, regnskab, budget, indkøb</t>
  </si>
  <si>
    <t>Kritisk for lønudbetalinger og regnskab. Lovpligtige indberetninger.</t>
  </si>
  <si>
    <t>SAP, Unit4</t>
  </si>
  <si>
    <t>Omfattende integration til alle afdelinger</t>
  </si>
  <si>
    <t>SYS-007</t>
  </si>
  <si>
    <t>ESDH - dokumenthåndtering og sagsstyring</t>
  </si>
  <si>
    <t>Central for sagsbehandling. Manuel drift mulig kortvarigt.</t>
  </si>
  <si>
    <t>Acadre, GetOrganized</t>
  </si>
  <si>
    <t>Datamigrering kompleks men mulig</t>
  </si>
  <si>
    <t>SYS-008</t>
  </si>
  <si>
    <t>KMD Aktiv</t>
  </si>
  <si>
    <t>Beskæftigelsessystem - jobcenter, sygedagpenge, kontanthjælp</t>
  </si>
  <si>
    <t>Lovpligtige ydelser. Borgere mister forsørgelse ved nedbrud.</t>
  </si>
  <si>
    <t>Schultz Fasit</t>
  </si>
  <si>
    <t>Stærk vendor lock-in, komplekse beregningsregler</t>
  </si>
  <si>
    <t>SYS-009</t>
  </si>
  <si>
    <t>KMD Serviceplatform</t>
  </si>
  <si>
    <t>Support/Drift</t>
  </si>
  <si>
    <t>Supportportal og fejlhåndtering</t>
  </si>
  <si>
    <t>K1 - Lav</t>
  </si>
  <si>
    <t>Supportværktøj. Kan klares via telefon/mail.</t>
  </si>
  <si>
    <t>&gt;24 timer</t>
  </si>
  <si>
    <t>Høj</t>
  </si>
  <si>
    <t>ServiceNow, Zendesk</t>
  </si>
  <si>
    <t>0-6 måneder</t>
  </si>
  <si>
    <t>Standard supportplatform</t>
  </si>
  <si>
    <t>LAV RISIKO</t>
  </si>
  <si>
    <t>SYS-010</t>
  </si>
  <si>
    <t>Støttesystemerne (SF1500)</t>
  </si>
  <si>
    <t>Fælleskommunal infrastruktur - Serviceplatformen, STS, Organisation</t>
  </si>
  <si>
    <t>Grundlag for alle fælleskommunale integrationer. Single point of failure.</t>
  </si>
  <si>
    <t>Ingen - obligatorisk fælleskommunal løsning</t>
  </si>
  <si>
    <t>Obligatorisk. Ingen alternativer.</t>
  </si>
  <si>
    <t>Fælleskommunal governance via KOMBIT</t>
  </si>
  <si>
    <t>SYS-011</t>
  </si>
  <si>
    <t>SAPA</t>
  </si>
  <si>
    <t>Sagsoverblik og partskontakt - tværgående overblik over borgersager</t>
  </si>
  <si>
    <t>Vigtigt for helhedsorienteret sagsbehandling.</t>
  </si>
  <si>
    <t>Ingen - fælleskommunal løsning</t>
  </si>
  <si>
    <t>Obligatorisk fælleskommunal løsning</t>
  </si>
  <si>
    <t>SYS-012</t>
  </si>
  <si>
    <t>OS2mo</t>
  </si>
  <si>
    <t>Organisationssystem - medarbejderdata, organisationsstruktur</t>
  </si>
  <si>
    <t>Grunddata for mange systemer. AD-synkronisering.</t>
  </si>
  <si>
    <t>Obligatorisk for fælleskommunale integrationer</t>
  </si>
  <si>
    <t>Proces-ID</t>
  </si>
  <si>
    <t>Procesnavn</t>
  </si>
  <si>
    <t>Proces-kritikalitet (K1-K4)</t>
  </si>
  <si>
    <t>Begrundelse</t>
  </si>
  <si>
    <t>Afhængige systemer (System-ID'er)</t>
  </si>
  <si>
    <t>Single point of failure?</t>
  </si>
  <si>
    <t>Konsekvens 4 timers nedbrud</t>
  </si>
  <si>
    <t>Konsekvens 12 timers nedbrud</t>
  </si>
  <si>
    <t>Konsekvens 24 timers nedbrud</t>
  </si>
  <si>
    <t>Backup-/nødprocedure</t>
  </si>
  <si>
    <t>PROC-001</t>
  </si>
  <si>
    <t>Medarbejderlogin</t>
  </si>
  <si>
    <t>Autentificering af medarbejdere til alle IT-systemer</t>
  </si>
  <si>
    <t>IT-drift</t>
  </si>
  <si>
    <t>Ingen medarbejdere kan arbejde uden login</t>
  </si>
  <si>
    <t>Al IT-drift stopper. Ingen adgang til systemer.</t>
  </si>
  <si>
    <t>Kritisk - nødprocedurer aktiveres</t>
  </si>
  <si>
    <t>Krisesituation</t>
  </si>
  <si>
    <t>Offline nødprocedurer for kritiske funktioner</t>
  </si>
  <si>
    <t>PROC-002</t>
  </si>
  <si>
    <t>Lønudbetaling</t>
  </si>
  <si>
    <t>Månedlig lønkørsel og udbetaling til medarbejdere</t>
  </si>
  <si>
    <t>Økonomi</t>
  </si>
  <si>
    <t>HR/Økonomi</t>
  </si>
  <si>
    <t>Lovpligtig og kritisk for medarbejdere</t>
  </si>
  <si>
    <t>Acceptabelt hvis kort før lønkørsel</t>
  </si>
  <si>
    <t>Kritisk hvis under lønkørsel</t>
  </si>
  <si>
    <t>Medarbejdere får ikke løn</t>
  </si>
  <si>
    <t>Manuel lønudbetaling via bank</t>
  </si>
  <si>
    <t>PROC-003</t>
  </si>
  <si>
    <t>Medicindosering hjemmepleje</t>
  </si>
  <si>
    <t>Dosering og administration af medicin til borgere i hjemmeplejen</t>
  </si>
  <si>
    <t>Sundhed og ældre</t>
  </si>
  <si>
    <t>Sundhedsafdelingen</t>
  </si>
  <si>
    <t>Direkte borgersikkerhed - forkert medicin kan være livstruende</t>
  </si>
  <si>
    <t>Kritisk - papirbaseret backup aktiveres</t>
  </si>
  <si>
    <t>Meget kritisk - risiko for fejl</t>
  </si>
  <si>
    <t>Uacceptabelt</t>
  </si>
  <si>
    <t>Papirbaserede medicinlister (opdateres dagligt)</t>
  </si>
  <si>
    <t>PROC-004</t>
  </si>
  <si>
    <t>Udbetaling af sociale ydelser</t>
  </si>
  <si>
    <t>Kontanthjælp, sygedagpenge og andre sociale ydelser</t>
  </si>
  <si>
    <t>Beskæftigelse</t>
  </si>
  <si>
    <t>Jobcentret</t>
  </si>
  <si>
    <t>Borgere mister forsørgelsesgrundlag</t>
  </si>
  <si>
    <t>Acceptabelt</t>
  </si>
  <si>
    <t>Borgere påvirkes</t>
  </si>
  <si>
    <t>Kritisk - borgere uden forsørgelse</t>
  </si>
  <si>
    <t>A conto udbetalinger via manuel proces</t>
  </si>
  <si>
    <t>PROC-005</t>
  </si>
  <si>
    <t>Sagsbehandling</t>
  </si>
  <si>
    <t>Generel sagsbehandling på tværs af forvaltninger</t>
  </si>
  <si>
    <t>Tværgående</t>
  </si>
  <si>
    <t>Alle forvaltninger</t>
  </si>
  <si>
    <t>Central for kommunens opgavevaretagelse</t>
  </si>
  <si>
    <t>SYS-007, SYS-011</t>
  </si>
  <si>
    <t>Håndterbart - noter på papir</t>
  </si>
  <si>
    <t>Forsinkelser i sagsbehandling</t>
  </si>
  <si>
    <t>Væsentlige forsinkelser, klager</t>
  </si>
  <si>
    <t>Papirbaseret sagsbehandling</t>
  </si>
  <si>
    <t>PROC-006</t>
  </si>
  <si>
    <t>Intern kommunikation</t>
  </si>
  <si>
    <t>Mail, Teams, dokumentdeling mellem medarbejdere</t>
  </si>
  <si>
    <t>Kritisk for koordinering og samarbejde</t>
  </si>
  <si>
    <t>Håndterbart med telefon</t>
  </si>
  <si>
    <t>Ineffektivitet, forsinkelser</t>
  </si>
  <si>
    <t>Væsentlig påvirkning af drift</t>
  </si>
  <si>
    <t>Telefon, SMS, fysiske møder</t>
  </si>
  <si>
    <t>Systemnavn</t>
  </si>
  <si>
    <t>Afhængighedstype</t>
  </si>
  <si>
    <t>Kritisk for processen?</t>
  </si>
  <si>
    <t>Kommentar</t>
  </si>
  <si>
    <t>SSO/Login</t>
  </si>
  <si>
    <t>Eneste loginløsning - kritisk afhængighed</t>
  </si>
  <si>
    <t>Login til ESDH og fagsystemer</t>
  </si>
  <si>
    <t>Direkte</t>
  </si>
  <si>
    <t>Primær kommunikationsplatform</t>
  </si>
  <si>
    <t>Eneste system til medicinhåndtering</t>
  </si>
  <si>
    <t>Lønberegning og udbetaling</t>
  </si>
  <si>
    <t>Journalisering og dokumenthåndtering</t>
  </si>
  <si>
    <t>Beregning og udbetaling af ydelser</t>
  </si>
  <si>
    <t>Integration</t>
  </si>
  <si>
    <t>Grundlag for fælleskommunale integrationer</t>
  </si>
  <si>
    <t>Integration mellem fagsystemer</t>
  </si>
  <si>
    <t>Sagsoverblik på tværs</t>
  </si>
  <si>
    <t>Dataudveksling</t>
  </si>
  <si>
    <t>Organisationsdata til AD</t>
  </si>
  <si>
    <t>Leverandør</t>
  </si>
  <si>
    <t>Samlet kritikalitet</t>
  </si>
  <si>
    <t>Seneste risikovurdering</t>
  </si>
  <si>
    <t>ISO 27001 krævet?</t>
  </si>
  <si>
    <t>Tilsyns-mulighed</t>
  </si>
  <si>
    <t>Incident notification (timer)</t>
  </si>
  <si>
    <t>BCP/DR-plan krævet?</t>
  </si>
  <si>
    <t>Underleverandør-godkendelse?</t>
  </si>
  <si>
    <t>Data portability sikret?</t>
  </si>
  <si>
    <t>Exit-assistance aftalt?</t>
  </si>
  <si>
    <t>Exit-strategi beskrivelse</t>
  </si>
  <si>
    <t>Tilsynsfrekvens</t>
  </si>
  <si>
    <t>Seneste tilsyn dato</t>
  </si>
  <si>
    <t>Næste tilsyn dato</t>
  </si>
  <si>
    <t>Handlinger/tiltag</t>
  </si>
  <si>
    <t>Ansvarlig for handlingsplan</t>
  </si>
  <si>
    <t>Deadline</t>
  </si>
  <si>
    <t>Status</t>
  </si>
  <si>
    <t>2024-06-15</t>
  </si>
  <si>
    <t>Hybrid identity strategi med on-prem backup af kritiske konti</t>
  </si>
  <si>
    <t>Kvartalsvis</t>
  </si>
  <si>
    <t>2024-09-01</t>
  </si>
  <si>
    <t>2024-12-01</t>
  </si>
  <si>
    <t>1) Implementér break-glass konti
2) Test disaster recovery årligt
3) Gennemgå conditional access policies</t>
  </si>
  <si>
    <t>2025-03-01</t>
  </si>
  <si>
    <t>I gang</t>
  </si>
  <si>
    <t>2024-05-20</t>
  </si>
  <si>
    <t>Papirbaserede medicinlister som backup. Evaluér alternative leverandører ved kontraktudløb 2026</t>
  </si>
  <si>
    <t>2024-08-15</t>
  </si>
  <si>
    <t>2024-11-15</t>
  </si>
  <si>
    <t>1) Opdatér nødprocedurer
2) Audit af sikkerhedskontroller
3) Test af failover</t>
  </si>
  <si>
    <t>2025-02-01</t>
  </si>
  <si>
    <t>Manuel lønkørsel via bank som backup. Overvej ERP-modernisering 2027+</t>
  </si>
  <si>
    <t>1) Test backup-procedurer for lønkørsel
2) Sikr dataeksport-muligheder</t>
  </si>
  <si>
    <t>2025-01-15</t>
  </si>
  <si>
    <t>Ikke startet</t>
  </si>
  <si>
    <t>2024-04-01</t>
  </si>
  <si>
    <t>Ingen exit mulig - fælleskommunal obligatorisk. Fokus på redundans og overvågning</t>
  </si>
  <si>
    <t>Halvårlig</t>
  </si>
  <si>
    <t>2024-06-01</t>
  </si>
  <si>
    <t>1) Deltag i KOMBIT driftsmøder
2) Overvåg SLA-overholdelse
3) Eskalér issues via KL</t>
  </si>
  <si>
    <t>Løbende</t>
  </si>
  <si>
    <t>Data eksporteres løbende til backup. Alternativ kommunikation via telefon/SMS</t>
  </si>
  <si>
    <t>1) Implementér backup af kritiske mailbokse
2) Dokumentér nødkommunikation</t>
  </si>
  <si>
    <t>2025-06-01</t>
  </si>
  <si>
    <t>Markedet for ESDH-systemer er modent. Evaluér ved næste genudbud</t>
  </si>
  <si>
    <t>2025-02-15</t>
  </si>
  <si>
    <t>1) Dokumentér datamodel
2) Sikr eksportmuligheder</t>
  </si>
  <si>
    <t>Standard supportværktøj. Nemt at skifte.</t>
  </si>
  <si>
    <t>Ad hoc</t>
  </si>
  <si>
    <t>2025-05-20</t>
  </si>
  <si>
    <t>Ingen særlige tiltag nødvendige</t>
  </si>
  <si>
    <t>Gennemført</t>
  </si>
  <si>
    <t>SAMLET OVERBLIK - NIS2 LEVERANDØRSTYRING</t>
  </si>
  <si>
    <t>RISIKOMATRIX (Kritikalitet vs. Erstattelighed)</t>
  </si>
  <si>
    <t>Høj erstattelighed</t>
  </si>
  <si>
    <t>Middel erstattelighed</t>
  </si>
  <si>
    <t>Lav erstattelighed</t>
  </si>
  <si>
    <t>OPSUMMERING</t>
  </si>
  <si>
    <t>Antal leverandører:</t>
  </si>
  <si>
    <t>Antal systemer/løsninger:</t>
  </si>
  <si>
    <t>Antal kritiske processer:</t>
  </si>
  <si>
    <t>Systemer K4 (Kritisk):</t>
  </si>
  <si>
    <t>Systemer K3 (Høj):</t>
  </si>
  <si>
    <t>Systemer K2 (Middel):</t>
  </si>
  <si>
    <t>Systemer K1 (Lav):</t>
  </si>
  <si>
    <t>HØJ RISIKO systemer:</t>
  </si>
  <si>
    <t>MELLEM RISIKO systemer:</t>
  </si>
  <si>
    <t>LAV RISIKO systemer:</t>
  </si>
  <si>
    <t>NIS2 Leverandørfortegnelse</t>
  </si>
  <si>
    <t>Formål:</t>
  </si>
  <si>
    <t>Denne fortegnelse giver overblik over alle leverandører, systemer og processer med tilhørende kritikalitetsvurdering og handlingsplan i henhold til NIS2-direktivets krav om forsyningskædesikkerhed.</t>
  </si>
  <si>
    <t>Kontaktoplysninger:</t>
  </si>
  <si>
    <t>Organisation</t>
  </si>
  <si>
    <t>Adresse</t>
  </si>
  <si>
    <t>Telefon</t>
  </si>
  <si>
    <t>E-mail</t>
  </si>
  <si>
    <t>Ajourført af:</t>
  </si>
  <si>
    <t>Navn:</t>
  </si>
  <si>
    <t>Funktion:</t>
  </si>
  <si>
    <t>Dato:</t>
  </si>
  <si>
    <t>Nøglepersoner:</t>
  </si>
  <si>
    <t>Rolle</t>
  </si>
  <si>
    <t>Navn</t>
  </si>
  <si>
    <t>NIS2-ansvarlig</t>
  </si>
  <si>
    <t>IT-sikkerhedsansvarlig</t>
  </si>
  <si>
    <t>Leverandøransvarlig/Indkøb</t>
  </si>
  <si>
    <t>Vejledning til udfyldelse</t>
  </si>
  <si>
    <t>STRUKTUR OG ARBEJDSGANG</t>
  </si>
  <si>
    <t>Fane</t>
  </si>
  <si>
    <t>Formål</t>
  </si>
  <si>
    <t>Guide-fase</t>
  </si>
  <si>
    <t>1. Leverandører</t>
  </si>
  <si>
    <t>Stamdata på alle leverandører. Udgangspunkt for kortlægning.</t>
  </si>
  <si>
    <t>Fase 1</t>
  </si>
  <si>
    <t>2. Systemer og løsninger</t>
  </si>
  <si>
    <t>Alle systemer/ydelser med kritikalitets- og erstatteligheds-vurdering.</t>
  </si>
  <si>
    <t>Fase 2, 3, 5</t>
  </si>
  <si>
    <t>3. Kritiske processer</t>
  </si>
  <si>
    <t>Kommunens kritiske processer og deres afhængigheder.</t>
  </si>
  <si>
    <t>Fase 4</t>
  </si>
  <si>
    <t>4. System-proces kobling</t>
  </si>
  <si>
    <t>Kobling mellem systemer og processer (mange-til-mange).</t>
  </si>
  <si>
    <t>5. Handlingsplan</t>
  </si>
  <si>
    <t>Kontraktuelle krav, tilsyn og konkrete handlinger pr. system.</t>
  </si>
  <si>
    <t>Fase 6</t>
  </si>
  <si>
    <t>6. Overblik</t>
  </si>
  <si>
    <t>Dashboard med risikomatrix og opsummering.</t>
  </si>
  <si>
    <t>-</t>
  </si>
  <si>
    <t>KRITIKALITETSSKALA (K1-K4) - Forretningskritikalitet</t>
  </si>
  <si>
    <t>Niveau</t>
  </si>
  <si>
    <t>Understøtter liv/helbred/sikkerhed. Lovpligtige opgaver kan ikke udføres. Ingen acceptable alternativer.</t>
  </si>
  <si>
    <t>Centrale kommunale opgaver. Væsentlige forstyrrelser ved nedbrud. Manuelle alternativer besværlige.</t>
  </si>
  <si>
    <t>Daglig drift, ikke akut kritisk. Håndterbart ved nedbrud. Kortvarig manuel drift mulig.</t>
  </si>
  <si>
    <t>Nice-to-have funktioner. Minimal påvirkning ved nedbrud.</t>
  </si>
  <si>
    <t>ERSTATTELIGHED</t>
  </si>
  <si>
    <t>Skiftetid</t>
  </si>
  <si>
    <t>Flere alternative leverandører. Åbne standarder. Let dataportabilitet.</t>
  </si>
  <si>
    <t>Få alternativer. Nogen vendor lock-in. Moderat kompleksitet ved skift.</t>
  </si>
  <si>
    <t>Ingen/meget få alternativer. Betydelig lock-in. Specialiseret/fælleskommunal.</t>
  </si>
  <si>
    <t>HØJ RISIKO
(K3/K4 + Lav/Middel erst.)</t>
  </si>
  <si>
    <t>MELLEM RISIKO
(K3/K4 + Høj erst. eller K2 + Lav/Middel)</t>
  </si>
  <si>
    <t>eDoc</t>
  </si>
  <si>
    <t>Fujitsu A/S</t>
  </si>
  <si>
    <t>KONTRAKTUELLE KRAV PR. RISIKONIVEAU (fra Guide fase 6 - fra kritikalitetsvurdering)</t>
  </si>
  <si>
    <t>LAV risiko
K1/K2 + høj erstattelighed</t>
  </si>
  <si>
    <t xml:space="preserve">ISO 27001 certificering </t>
  </si>
  <si>
    <t>✓</t>
  </si>
  <si>
    <t>Ret til årligt sikkerhedsaudit</t>
  </si>
  <si>
    <t>Incident notification inden 24 timer</t>
  </si>
  <si>
    <t>BCP og disaster recovery plan</t>
  </si>
  <si>
    <t>Subprocessor-godkendelse</t>
  </si>
  <si>
    <t>Data portability sikret</t>
  </si>
  <si>
    <t>Exit-assistance ved ophør</t>
  </si>
  <si>
    <t>Kvartalsvis performance review</t>
  </si>
  <si>
    <t>Grundlæggende sikkerhedsdokumentation</t>
  </si>
  <si>
    <t>SLA med oppetid minimum 99%</t>
  </si>
  <si>
    <t>Incident notification inden 48 timer</t>
  </si>
  <si>
    <t>Backup-procedurer dokumenteret</t>
  </si>
  <si>
    <t>Information ved subprocessor-ændringer</t>
  </si>
  <si>
    <t>Halvårlig review</t>
  </si>
  <si>
    <t>Årlig compliance check</t>
  </si>
  <si>
    <t xml:space="preserve"> Standard kontraktvilkår</t>
  </si>
  <si>
    <t>Grundlæggende SLA</t>
  </si>
  <si>
    <t>Ad hoc review ved kontraktfornyelse</t>
  </si>
  <si>
    <t>Se fanen "Krav"</t>
  </si>
  <si>
    <t>Foranstaltning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</si>
</sst>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4"/>
      <color rgb="FF2F5496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b/>
      <sz val="18"/>
      <color rgb="FF2F5496"/>
      <name val="Calibri"/>
      <family val="2"/>
    </font>
    <font>
      <b/>
      <sz val="16"/>
      <color rgb="FF2F5496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50"/>
      <name val="Aptos Narrow"/>
      <family val="2"/>
    </font>
  </fonts>
  <fills count="28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FFDAB3"/>
        <bgColor rgb="FFFFDAB3"/>
      </patternFill>
    </fill>
    <fill>
      <patternFill patternType="solid">
        <fgColor rgb="FFFFB3B3"/>
        <bgColor rgb="FFFFB3B3"/>
      </patternFill>
    </fill>
    <fill>
      <patternFill patternType="solid">
        <fgColor rgb="FFB3FFB3"/>
        <bgColor rgb="FFB3FFB3"/>
      </patternFill>
    </fill>
    <fill>
      <patternFill patternType="solid">
        <fgColor theme="5" tint="0.39997558519241921"/>
        <bgColor rgb="FFBDD7EE"/>
      </patternFill>
    </fill>
    <fill>
      <patternFill patternType="solid">
        <fgColor theme="5" tint="0.39997558519241921"/>
        <bgColor rgb="FFFFC000"/>
      </patternFill>
    </fill>
    <fill>
      <patternFill patternType="solid">
        <fgColor theme="5" tint="0.39997558519241921"/>
        <bgColor rgb="FF92D050"/>
      </patternFill>
    </fill>
    <fill>
      <patternFill patternType="solid">
        <fgColor theme="4" tint="0.39997558519241921"/>
        <bgColor rgb="FFBDD7EE"/>
      </patternFill>
    </fill>
    <fill>
      <patternFill patternType="solid">
        <fgColor theme="4" tint="0.39997558519241921"/>
        <bgColor rgb="FFFFC000"/>
      </patternFill>
    </fill>
    <fill>
      <patternFill patternType="solid">
        <fgColor theme="4" tint="0.39997558519241921"/>
        <bgColor rgb="FF92D050"/>
      </patternFill>
    </fill>
    <fill>
      <patternFill patternType="solid">
        <fgColor theme="4" tint="0.39997558519241921"/>
        <bgColor rgb="FFF2F2F2"/>
      </patternFill>
    </fill>
    <fill>
      <patternFill patternType="solid">
        <fgColor theme="6" tint="0.39997558519241921"/>
        <bgColor rgb="FFBDD7EE"/>
      </patternFill>
    </fill>
    <fill>
      <patternFill patternType="solid">
        <fgColor theme="6" tint="0.39997558519241921"/>
        <bgColor rgb="FFFFC000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6" tint="0.39997558519241921"/>
        <bgColor rgb="FFF2F2F2"/>
      </patternFill>
    </fill>
    <fill>
      <patternFill patternType="solid">
        <fgColor theme="9" tint="0.39997558519241921"/>
        <bgColor rgb="FFBDD7EE"/>
      </patternFill>
    </fill>
    <fill>
      <patternFill patternType="solid">
        <fgColor theme="9" tint="0.39997558519241921"/>
        <bgColor rgb="FFFFC000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9" tint="0.39997558519241921"/>
        <bgColor rgb="FFF2F2F2"/>
      </patternFill>
    </fill>
    <fill>
      <patternFill patternType="solid">
        <fgColor theme="2" tint="-0.249977111117893"/>
        <bgColor rgb="FFBDD7EE"/>
      </patternFill>
    </fill>
    <fill>
      <patternFill patternType="solid">
        <fgColor theme="2" tint="-0.249977111117893"/>
        <bgColor rgb="FFFFC000"/>
      </patternFill>
    </fill>
    <fill>
      <patternFill patternType="solid">
        <fgColor theme="2" tint="-0.249977111117893"/>
        <bgColor rgb="FF92D050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B3"/>
        <bgColor rgb="FFFFFFB3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0" fillId="0" borderId="1" xfId="0" applyBorder="1"/>
    <xf numFmtId="0" fontId="4" fillId="0" borderId="0" xfId="0" applyFont="1"/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5" borderId="1" xfId="0" applyFill="1" applyBorder="1"/>
    <xf numFmtId="0" fontId="0" fillId="0" borderId="5" xfId="0" applyBorder="1"/>
    <xf numFmtId="0" fontId="2" fillId="7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21" borderId="6" xfId="0" applyFont="1" applyFill="1" applyBorder="1" applyAlignment="1">
      <alignment horizontal="center" vertical="center" wrapText="1"/>
    </xf>
    <xf numFmtId="0" fontId="2" fillId="22" borderId="7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center" wrapText="1"/>
    </xf>
    <xf numFmtId="0" fontId="2" fillId="23" borderId="7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>
      <alignment horizontal="center" vertical="center" wrapText="1"/>
    </xf>
    <xf numFmtId="0" fontId="2" fillId="17" borderId="6" xfId="0" applyFont="1" applyFill="1" applyBorder="1" applyAlignment="1">
      <alignment horizontal="center" vertical="center" wrapText="1"/>
    </xf>
    <xf numFmtId="0" fontId="2" fillId="18" borderId="7" xfId="0" applyFont="1" applyFill="1" applyBorder="1" applyAlignment="1">
      <alignment horizontal="center" vertical="center" wrapText="1"/>
    </xf>
    <xf numFmtId="0" fontId="2" fillId="19" borderId="7" xfId="0" applyFont="1" applyFill="1" applyBorder="1" applyAlignment="1">
      <alignment horizontal="center" vertical="center" wrapText="1"/>
    </xf>
    <xf numFmtId="0" fontId="6" fillId="18" borderId="7" xfId="0" applyFont="1" applyFill="1" applyBorder="1" applyAlignment="1">
      <alignment horizontal="center" vertical="center" wrapText="1"/>
    </xf>
    <xf numFmtId="0" fontId="2" fillId="20" borderId="8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6" fillId="14" borderId="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7" fillId="25" borderId="1" xfId="0" applyFont="1" applyFill="1" applyBorder="1"/>
    <xf numFmtId="0" fontId="7" fillId="0" borderId="1" xfId="0" applyFont="1" applyBorder="1"/>
    <xf numFmtId="0" fontId="7" fillId="0" borderId="5" xfId="0" applyFont="1" applyBorder="1"/>
    <xf numFmtId="0" fontId="1" fillId="0" borderId="1" xfId="0" applyFont="1" applyBorder="1"/>
    <xf numFmtId="0" fontId="1" fillId="2" borderId="1" xfId="0" applyFont="1" applyFill="1" applyBorder="1"/>
    <xf numFmtId="0" fontId="9" fillId="0" borderId="0" xfId="0" applyFont="1"/>
    <xf numFmtId="0" fontId="0" fillId="4" borderId="1" xfId="0" applyFill="1" applyBorder="1"/>
    <xf numFmtId="0" fontId="0" fillId="3" borderId="1" xfId="0" applyFill="1" applyBorder="1"/>
    <xf numFmtId="0" fontId="0" fillId="26" borderId="1" xfId="0" applyFill="1" applyBorder="1"/>
    <xf numFmtId="0" fontId="0" fillId="5" borderId="1" xfId="0" applyFill="1" applyBorder="1"/>
    <xf numFmtId="0" fontId="10" fillId="2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0" xfId="0" applyFont="1"/>
    <xf numFmtId="0" fontId="0" fillId="0" borderId="0" xfId="0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1016000</xdr:colOff>
      <xdr:row>5</xdr:row>
      <xdr:rowOff>76200</xdr:rowOff>
    </xdr:from>
    <xdr:to>
      <xdr:col>4</xdr:col>
      <xdr:colOff>504825</xdr:colOff>
      <xdr:row>7</xdr:row>
      <xdr:rowOff>133350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E938D8BC-ADC6-0EF0-2B08-970F225DF428}"/>
            </a:ext>
          </a:extLst>
        </xdr:cNvPr>
        <xdr:cNvSpPr txBox="1"/>
      </xdr:nvSpPr>
      <xdr:spPr>
        <a:xfrm>
          <a:off x="5102225" y="1095375"/>
          <a:ext cx="28416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800" b="1">
              <a:solidFill>
                <a:srgbClr val="FF0000"/>
              </a:solidFill>
            </a:rPr>
            <a:t>Oplysninger</a:t>
          </a:r>
          <a:r>
            <a:rPr lang="da-DK" sz="1800" b="1" baseline="0">
              <a:solidFill>
                <a:srgbClr val="FF0000"/>
              </a:solidFill>
            </a:rPr>
            <a:t> om kommunen</a:t>
          </a:r>
          <a:endParaRPr lang="da-DK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1371600</xdr:colOff>
      <xdr:row>6</xdr:row>
      <xdr:rowOff>104775</xdr:rowOff>
    </xdr:from>
    <xdr:to>
      <xdr:col>2</xdr:col>
      <xdr:colOff>1019175</xdr:colOff>
      <xdr:row>9</xdr:row>
      <xdr:rowOff>171450</xdr:rowOff>
    </xdr:to>
    <xdr:cxnSp macro="">
      <xdr:nvCxnSpPr>
        <xdr:cNvPr id="4" name="Lige pilforbindelse 3">
          <a:extLst>
            <a:ext uri="{FF2B5EF4-FFF2-40B4-BE49-F238E27FC236}">
              <a16:creationId xmlns:a16="http://schemas.microsoft.com/office/drawing/2014/main" id="{41C57D19-D289-8362-250E-3CD0815A9587}"/>
            </a:ext>
          </a:extLst>
        </xdr:cNvPr>
        <xdr:cNvCxnSpPr>
          <a:stCxn id="2" idx="1"/>
        </xdr:cNvCxnSpPr>
      </xdr:nvCxnSpPr>
      <xdr:spPr>
        <a:xfrm flipH="1">
          <a:off x="3219450" y="1304925"/>
          <a:ext cx="1885950" cy="6096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E40CC-FCBF-4F69-8EB1-9349E3BC6539}">
  <dimension ref="A1:D23"/>
  <sheetViews>
    <sheetView zoomScaleNormal="100" workbookViewId="0">
      <selection sqref="A1:D1"/>
    </sheetView>
  </sheetViews>
  <sheetFormatPr defaultRowHeight="15" x14ac:dyDescent="0.25"/>
  <cols>
    <col min="1" max="1" width="26.42578125" customWidth="1"/>
    <col min="2" max="2" width="32" customWidth="1"/>
    <col min="3" max="3" width="28" customWidth="1"/>
    <col min="4" max="4" width="20" customWidth="1"/>
  </cols>
  <sheetData>
    <row r="1" spans="1:4" ht="23.25" x14ac:dyDescent="0.35">
      <c r="A1" s="56" t="s">
        <v>312</v>
      </c>
      <c r="B1" s="57"/>
      <c r="C1" s="57"/>
      <c r="D1" s="57"/>
    </row>
    <row r="3" spans="1:4" x14ac:dyDescent="0.25">
      <c r="A3" s="1" t="s">
        <v>313</v>
      </c>
    </row>
    <row r="4" spans="1:4" x14ac:dyDescent="0.25">
      <c r="A4" s="58" t="s">
        <v>314</v>
      </c>
      <c r="B4" s="59"/>
      <c r="C4" s="59"/>
      <c r="D4" s="60"/>
    </row>
    <row r="5" spans="1:4" x14ac:dyDescent="0.25">
      <c r="A5" s="61"/>
      <c r="B5" s="62"/>
      <c r="C5" s="62"/>
      <c r="D5" s="63"/>
    </row>
    <row r="7" spans="1:4" x14ac:dyDescent="0.25">
      <c r="A7" s="1" t="s">
        <v>315</v>
      </c>
    </row>
    <row r="8" spans="1:4" x14ac:dyDescent="0.25">
      <c r="A8" s="46" t="s">
        <v>316</v>
      </c>
      <c r="B8" s="2"/>
    </row>
    <row r="9" spans="1:4" x14ac:dyDescent="0.25">
      <c r="A9" s="46" t="s">
        <v>2</v>
      </c>
      <c r="B9" s="2"/>
    </row>
    <row r="10" spans="1:4" x14ac:dyDescent="0.25">
      <c r="A10" s="46" t="s">
        <v>317</v>
      </c>
      <c r="B10" s="2"/>
    </row>
    <row r="11" spans="1:4" x14ac:dyDescent="0.25">
      <c r="A11" s="46" t="s">
        <v>318</v>
      </c>
      <c r="B11" s="2"/>
    </row>
    <row r="12" spans="1:4" x14ac:dyDescent="0.25">
      <c r="A12" s="46" t="s">
        <v>319</v>
      </c>
      <c r="B12" s="2"/>
    </row>
    <row r="14" spans="1:4" x14ac:dyDescent="0.25">
      <c r="A14" s="1" t="s">
        <v>320</v>
      </c>
    </row>
    <row r="15" spans="1:4" x14ac:dyDescent="0.25">
      <c r="A15" s="46" t="s">
        <v>321</v>
      </c>
      <c r="B15" s="2"/>
    </row>
    <row r="16" spans="1:4" x14ac:dyDescent="0.25">
      <c r="A16" s="46" t="s">
        <v>322</v>
      </c>
      <c r="B16" s="2"/>
    </row>
    <row r="17" spans="1:4" x14ac:dyDescent="0.25">
      <c r="A17" s="46" t="s">
        <v>323</v>
      </c>
      <c r="B17" s="2"/>
    </row>
    <row r="19" spans="1:4" x14ac:dyDescent="0.25">
      <c r="A19" s="1" t="s">
        <v>324</v>
      </c>
    </row>
    <row r="20" spans="1:4" x14ac:dyDescent="0.25">
      <c r="A20" s="47" t="s">
        <v>325</v>
      </c>
      <c r="B20" s="47" t="s">
        <v>326</v>
      </c>
      <c r="C20" s="47" t="s">
        <v>319</v>
      </c>
      <c r="D20" s="47" t="s">
        <v>318</v>
      </c>
    </row>
    <row r="21" spans="1:4" x14ac:dyDescent="0.25">
      <c r="A21" s="2" t="s">
        <v>327</v>
      </c>
      <c r="B21" s="2"/>
      <c r="C21" s="2"/>
      <c r="D21" s="2"/>
    </row>
    <row r="22" spans="1:4" x14ac:dyDescent="0.25">
      <c r="A22" s="2" t="s">
        <v>328</v>
      </c>
      <c r="B22" s="2"/>
      <c r="C22" s="2"/>
      <c r="D22" s="2"/>
    </row>
    <row r="23" spans="1:4" x14ac:dyDescent="0.25">
      <c r="A23" s="2" t="s">
        <v>329</v>
      </c>
      <c r="B23" s="2"/>
      <c r="C23" s="2"/>
      <c r="D23" s="2"/>
    </row>
  </sheetData>
  <mergeCells count="2">
    <mergeCell ref="A1:D1"/>
    <mergeCell ref="A4:D5"/>
  </mergeCell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244C-B89B-4411-8AC0-BE9516CAFC54}">
  <dimension ref="A1:C27"/>
  <sheetViews>
    <sheetView zoomScaleNormal="100" workbookViewId="0"/>
  </sheetViews>
  <sheetFormatPr defaultRowHeight="15" x14ac:dyDescent="0.25"/>
  <cols>
    <col min="1" max="1" width="30" customWidth="1"/>
    <col min="2" max="2" width="88.140625" customWidth="1"/>
    <col min="3" max="4" width="20" customWidth="1"/>
  </cols>
  <sheetData>
    <row r="1" spans="1:3" ht="21" x14ac:dyDescent="0.35">
      <c r="A1" s="48" t="s">
        <v>330</v>
      </c>
    </row>
    <row r="3" spans="1:3" ht="15.75" x14ac:dyDescent="0.25">
      <c r="A3" s="3" t="s">
        <v>331</v>
      </c>
    </row>
    <row r="4" spans="1:3" x14ac:dyDescent="0.25">
      <c r="A4" s="47" t="s">
        <v>332</v>
      </c>
      <c r="B4" s="47" t="s">
        <v>333</v>
      </c>
      <c r="C4" s="47" t="s">
        <v>334</v>
      </c>
    </row>
    <row r="5" spans="1:3" x14ac:dyDescent="0.25">
      <c r="A5" s="2" t="s">
        <v>335</v>
      </c>
      <c r="B5" s="2" t="s">
        <v>336</v>
      </c>
      <c r="C5" s="2" t="s">
        <v>337</v>
      </c>
    </row>
    <row r="6" spans="1:3" x14ac:dyDescent="0.25">
      <c r="A6" s="2" t="s">
        <v>338</v>
      </c>
      <c r="B6" s="2" t="s">
        <v>339</v>
      </c>
      <c r="C6" s="2" t="s">
        <v>340</v>
      </c>
    </row>
    <row r="7" spans="1:3" x14ac:dyDescent="0.25">
      <c r="A7" s="2" t="s">
        <v>341</v>
      </c>
      <c r="B7" s="2" t="s">
        <v>342</v>
      </c>
      <c r="C7" s="2" t="s">
        <v>343</v>
      </c>
    </row>
    <row r="8" spans="1:3" x14ac:dyDescent="0.25">
      <c r="A8" s="2" t="s">
        <v>344</v>
      </c>
      <c r="B8" s="2" t="s">
        <v>345</v>
      </c>
      <c r="C8" s="2" t="s">
        <v>343</v>
      </c>
    </row>
    <row r="9" spans="1:3" x14ac:dyDescent="0.25">
      <c r="A9" s="2" t="s">
        <v>346</v>
      </c>
      <c r="B9" s="2" t="s">
        <v>347</v>
      </c>
      <c r="C9" s="2" t="s">
        <v>348</v>
      </c>
    </row>
    <row r="10" spans="1:3" x14ac:dyDescent="0.25">
      <c r="A10" s="2" t="s">
        <v>349</v>
      </c>
      <c r="B10" s="2" t="s">
        <v>350</v>
      </c>
      <c r="C10" s="2" t="s">
        <v>351</v>
      </c>
    </row>
    <row r="12" spans="1:3" ht="15.75" x14ac:dyDescent="0.25">
      <c r="A12" s="3" t="s">
        <v>352</v>
      </c>
    </row>
    <row r="13" spans="1:3" x14ac:dyDescent="0.25">
      <c r="A13" s="47" t="s">
        <v>353</v>
      </c>
      <c r="B13" s="47" t="s">
        <v>47</v>
      </c>
      <c r="C13" s="47" t="s">
        <v>54</v>
      </c>
    </row>
    <row r="14" spans="1:3" x14ac:dyDescent="0.25">
      <c r="A14" s="49" t="s">
        <v>16</v>
      </c>
      <c r="B14" s="49" t="s">
        <v>354</v>
      </c>
      <c r="C14" s="49" t="s">
        <v>70</v>
      </c>
    </row>
    <row r="15" spans="1:3" x14ac:dyDescent="0.25">
      <c r="A15" s="50" t="s">
        <v>79</v>
      </c>
      <c r="B15" s="50" t="s">
        <v>355</v>
      </c>
      <c r="C15" s="50" t="s">
        <v>82</v>
      </c>
    </row>
    <row r="16" spans="1:3" x14ac:dyDescent="0.25">
      <c r="A16" s="51" t="s">
        <v>96</v>
      </c>
      <c r="B16" s="51" t="s">
        <v>356</v>
      </c>
      <c r="C16" s="51" t="s">
        <v>98</v>
      </c>
    </row>
    <row r="17" spans="1:3" x14ac:dyDescent="0.25">
      <c r="A17" s="52" t="s">
        <v>130</v>
      </c>
      <c r="B17" s="52" t="s">
        <v>357</v>
      </c>
      <c r="C17" s="52" t="s">
        <v>132</v>
      </c>
    </row>
    <row r="19" spans="1:3" ht="15.75" x14ac:dyDescent="0.25">
      <c r="A19" s="3" t="s">
        <v>358</v>
      </c>
    </row>
    <row r="20" spans="1:3" x14ac:dyDescent="0.25">
      <c r="A20" s="47" t="s">
        <v>353</v>
      </c>
      <c r="B20" s="47" t="s">
        <v>47</v>
      </c>
      <c r="C20" s="47" t="s">
        <v>359</v>
      </c>
    </row>
    <row r="21" spans="1:3" x14ac:dyDescent="0.25">
      <c r="A21" s="2" t="s">
        <v>133</v>
      </c>
      <c r="B21" s="2" t="s">
        <v>360</v>
      </c>
      <c r="C21" s="2" t="s">
        <v>135</v>
      </c>
    </row>
    <row r="22" spans="1:3" x14ac:dyDescent="0.25">
      <c r="A22" s="2" t="s">
        <v>89</v>
      </c>
      <c r="B22" s="2" t="s">
        <v>361</v>
      </c>
      <c r="C22" s="2" t="s">
        <v>91</v>
      </c>
    </row>
    <row r="23" spans="1:3" x14ac:dyDescent="0.25">
      <c r="A23" s="2" t="s">
        <v>71</v>
      </c>
      <c r="B23" s="2" t="s">
        <v>362</v>
      </c>
      <c r="C23" s="2" t="s">
        <v>73</v>
      </c>
    </row>
    <row r="26" spans="1:3" ht="15.75" x14ac:dyDescent="0.25">
      <c r="A26" s="3" t="s">
        <v>367</v>
      </c>
    </row>
    <row r="27" spans="1:3" x14ac:dyDescent="0.25">
      <c r="A27" t="s">
        <v>388</v>
      </c>
    </row>
  </sheetData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F5F8F-AB6B-4EA8-A341-2F7E8C6E7146}">
  <dimension ref="A1:D21"/>
  <sheetViews>
    <sheetView tabSelected="1" zoomScaleNormal="100" workbookViewId="0">
      <selection activeCell="J11" sqref="J11"/>
    </sheetView>
  </sheetViews>
  <sheetFormatPr defaultRowHeight="15" x14ac:dyDescent="0.25"/>
  <cols>
    <col min="1" max="1" width="36.7109375" bestFit="1" customWidth="1"/>
    <col min="2" max="4" width="12.85546875" customWidth="1"/>
  </cols>
  <sheetData>
    <row r="1" spans="1:4" ht="15.75" x14ac:dyDescent="0.25">
      <c r="A1" s="3" t="s">
        <v>367</v>
      </c>
    </row>
    <row r="2" spans="1:4" ht="15.75" x14ac:dyDescent="0.25">
      <c r="A2" s="3"/>
    </row>
    <row r="3" spans="1:4" ht="54" customHeight="1" x14ac:dyDescent="0.25">
      <c r="A3" s="53" t="s">
        <v>389</v>
      </c>
      <c r="B3" s="53" t="s">
        <v>368</v>
      </c>
      <c r="C3" s="53" t="s">
        <v>364</v>
      </c>
      <c r="D3" s="53" t="s">
        <v>363</v>
      </c>
    </row>
    <row r="4" spans="1:4" x14ac:dyDescent="0.25">
      <c r="A4" s="2" t="s">
        <v>369</v>
      </c>
      <c r="B4" s="54"/>
      <c r="C4" s="54"/>
      <c r="D4" s="55" t="s">
        <v>370</v>
      </c>
    </row>
    <row r="5" spans="1:4" x14ac:dyDescent="0.25">
      <c r="A5" s="2" t="s">
        <v>371</v>
      </c>
      <c r="B5" s="54"/>
      <c r="C5" s="54"/>
      <c r="D5" s="55" t="s">
        <v>370</v>
      </c>
    </row>
    <row r="6" spans="1:4" x14ac:dyDescent="0.25">
      <c r="A6" s="2" t="s">
        <v>372</v>
      </c>
      <c r="B6" s="54"/>
      <c r="C6" s="54"/>
      <c r="D6" s="55" t="s">
        <v>370</v>
      </c>
    </row>
    <row r="7" spans="1:4" x14ac:dyDescent="0.25">
      <c r="A7" s="2" t="s">
        <v>373</v>
      </c>
      <c r="B7" s="54"/>
      <c r="C7" s="54"/>
      <c r="D7" s="55" t="s">
        <v>370</v>
      </c>
    </row>
    <row r="8" spans="1:4" x14ac:dyDescent="0.25">
      <c r="A8" s="2" t="s">
        <v>374</v>
      </c>
      <c r="B8" s="54"/>
      <c r="C8" s="54"/>
      <c r="D8" s="55" t="s">
        <v>370</v>
      </c>
    </row>
    <row r="9" spans="1:4" x14ac:dyDescent="0.25">
      <c r="A9" s="2" t="s">
        <v>375</v>
      </c>
      <c r="B9" s="54"/>
      <c r="C9" s="54"/>
      <c r="D9" s="55" t="s">
        <v>370</v>
      </c>
    </row>
    <row r="10" spans="1:4" x14ac:dyDescent="0.25">
      <c r="A10" s="2" t="s">
        <v>376</v>
      </c>
      <c r="B10" s="54"/>
      <c r="C10" s="54"/>
      <c r="D10" s="55" t="s">
        <v>370</v>
      </c>
    </row>
    <row r="11" spans="1:4" x14ac:dyDescent="0.25">
      <c r="A11" s="2" t="s">
        <v>377</v>
      </c>
      <c r="B11" s="54"/>
      <c r="C11" s="54"/>
      <c r="D11" s="55" t="s">
        <v>370</v>
      </c>
    </row>
    <row r="12" spans="1:4" x14ac:dyDescent="0.25">
      <c r="A12" s="2" t="s">
        <v>378</v>
      </c>
      <c r="B12" s="54"/>
      <c r="C12" s="55" t="s">
        <v>370</v>
      </c>
      <c r="D12" s="55" t="s">
        <v>370</v>
      </c>
    </row>
    <row r="13" spans="1:4" x14ac:dyDescent="0.25">
      <c r="A13" s="2" t="s">
        <v>379</v>
      </c>
      <c r="B13" s="54"/>
      <c r="C13" s="55" t="s">
        <v>370</v>
      </c>
      <c r="D13" s="55" t="s">
        <v>370</v>
      </c>
    </row>
    <row r="14" spans="1:4" x14ac:dyDescent="0.25">
      <c r="A14" s="2" t="s">
        <v>380</v>
      </c>
      <c r="B14" s="54"/>
      <c r="C14" s="55" t="s">
        <v>370</v>
      </c>
      <c r="D14" s="55"/>
    </row>
    <row r="15" spans="1:4" x14ac:dyDescent="0.25">
      <c r="A15" s="2" t="s">
        <v>381</v>
      </c>
      <c r="B15" s="54"/>
      <c r="C15" s="55" t="s">
        <v>370</v>
      </c>
      <c r="D15" s="55" t="s">
        <v>370</v>
      </c>
    </row>
    <row r="16" spans="1:4" x14ac:dyDescent="0.25">
      <c r="A16" s="2" t="s">
        <v>382</v>
      </c>
      <c r="B16" s="54"/>
      <c r="C16" s="55" t="s">
        <v>370</v>
      </c>
      <c r="D16" s="55" t="s">
        <v>370</v>
      </c>
    </row>
    <row r="17" spans="1:4" x14ac:dyDescent="0.25">
      <c r="A17" s="2" t="s">
        <v>383</v>
      </c>
      <c r="B17" s="54"/>
      <c r="C17" s="55" t="s">
        <v>370</v>
      </c>
      <c r="D17" s="55"/>
    </row>
    <row r="18" spans="1:4" x14ac:dyDescent="0.25">
      <c r="A18" s="2" t="s">
        <v>384</v>
      </c>
      <c r="B18" s="54"/>
      <c r="C18" s="55" t="s">
        <v>370</v>
      </c>
      <c r="D18" s="55"/>
    </row>
    <row r="19" spans="1:4" x14ac:dyDescent="0.25">
      <c r="A19" s="2" t="s">
        <v>385</v>
      </c>
      <c r="B19" s="55" t="s">
        <v>370</v>
      </c>
      <c r="C19" s="55" t="s">
        <v>370</v>
      </c>
      <c r="D19" s="55" t="s">
        <v>370</v>
      </c>
    </row>
    <row r="20" spans="1:4" x14ac:dyDescent="0.25">
      <c r="A20" s="2" t="s">
        <v>386</v>
      </c>
      <c r="B20" s="55" t="s">
        <v>370</v>
      </c>
      <c r="C20" s="55" t="s">
        <v>370</v>
      </c>
      <c r="D20" s="55" t="s">
        <v>370</v>
      </c>
    </row>
    <row r="21" spans="1:4" x14ac:dyDescent="0.25">
      <c r="A21" s="2" t="s">
        <v>387</v>
      </c>
      <c r="B21" s="55" t="s">
        <v>370</v>
      </c>
      <c r="C21" s="54"/>
      <c r="D21" s="5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3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3.140625" customWidth="1"/>
    <col min="2" max="2" width="25" customWidth="1"/>
    <col min="3" max="3" width="16.28515625" customWidth="1"/>
    <col min="4" max="4" width="18" customWidth="1"/>
    <col min="5" max="5" width="16.5703125" customWidth="1"/>
    <col min="6" max="6" width="14" customWidth="1"/>
    <col min="7" max="7" width="20" customWidth="1"/>
    <col min="8" max="8" width="25" customWidth="1"/>
    <col min="9" max="9" width="15.42578125" customWidth="1"/>
    <col min="10" max="10" width="26.140625" customWidth="1"/>
    <col min="11" max="11" width="18" customWidth="1"/>
    <col min="12" max="12" width="20" customWidth="1"/>
    <col min="13" max="13" width="47.85546875" customWidth="1"/>
  </cols>
  <sheetData>
    <row r="1" spans="1:13" ht="35.1" customHeight="1" thickBot="1" x14ac:dyDescent="0.3">
      <c r="A1" s="35" t="s">
        <v>0</v>
      </c>
      <c r="B1" s="36" t="s">
        <v>1</v>
      </c>
      <c r="C1" s="36" t="s">
        <v>2</v>
      </c>
      <c r="D1" s="36" t="s">
        <v>3</v>
      </c>
      <c r="E1" s="37" t="s">
        <v>4</v>
      </c>
      <c r="F1" s="37" t="s">
        <v>5</v>
      </c>
      <c r="G1" s="36" t="s">
        <v>6</v>
      </c>
      <c r="H1" s="36" t="s">
        <v>7</v>
      </c>
      <c r="I1" s="36" t="s">
        <v>8</v>
      </c>
      <c r="J1" s="38" t="s">
        <v>9</v>
      </c>
      <c r="K1" s="39" t="s">
        <v>10</v>
      </c>
      <c r="L1" s="39" t="s">
        <v>11</v>
      </c>
      <c r="M1" s="40" t="s">
        <v>12</v>
      </c>
    </row>
    <row r="2" spans="1:13" x14ac:dyDescent="0.25">
      <c r="A2" s="45" t="s">
        <v>13</v>
      </c>
      <c r="B2" s="45" t="s">
        <v>14</v>
      </c>
      <c r="C2" s="45">
        <v>16916726</v>
      </c>
      <c r="D2" s="45" t="s">
        <v>15</v>
      </c>
      <c r="E2" s="45">
        <v>4</v>
      </c>
      <c r="F2" s="45" t="s">
        <v>16</v>
      </c>
      <c r="G2" s="45" t="s">
        <v>17</v>
      </c>
      <c r="H2" s="45" t="s">
        <v>18</v>
      </c>
      <c r="I2" s="45" t="s">
        <v>19</v>
      </c>
      <c r="J2" s="45" t="s">
        <v>20</v>
      </c>
      <c r="K2" s="45" t="s">
        <v>21</v>
      </c>
      <c r="L2" s="45" t="s">
        <v>22</v>
      </c>
      <c r="M2" s="45" t="s">
        <v>23</v>
      </c>
    </row>
    <row r="3" spans="1:13" x14ac:dyDescent="0.25">
      <c r="A3" s="43" t="s">
        <v>24</v>
      </c>
      <c r="B3" s="43" t="s">
        <v>25</v>
      </c>
      <c r="C3" s="43">
        <v>26911745</v>
      </c>
      <c r="D3" s="43" t="s">
        <v>26</v>
      </c>
      <c r="E3" s="43">
        <v>5</v>
      </c>
      <c r="F3" s="43" t="s">
        <v>16</v>
      </c>
      <c r="G3" s="43" t="s">
        <v>27</v>
      </c>
      <c r="H3" s="43" t="s">
        <v>28</v>
      </c>
      <c r="I3" s="43" t="s">
        <v>29</v>
      </c>
      <c r="J3" s="43" t="s">
        <v>30</v>
      </c>
      <c r="K3" s="43" t="s">
        <v>31</v>
      </c>
      <c r="L3" s="43" t="s">
        <v>32</v>
      </c>
      <c r="M3" s="43" t="s">
        <v>33</v>
      </c>
    </row>
    <row r="4" spans="1:13" x14ac:dyDescent="0.25">
      <c r="A4" s="44" t="s">
        <v>34</v>
      </c>
      <c r="B4" s="44" t="s">
        <v>35</v>
      </c>
      <c r="C4" s="44">
        <v>19435075</v>
      </c>
      <c r="D4" s="44" t="s">
        <v>36</v>
      </c>
      <c r="E4" s="44">
        <v>3</v>
      </c>
      <c r="F4" s="44" t="s">
        <v>16</v>
      </c>
      <c r="G4" s="44" t="s">
        <v>37</v>
      </c>
      <c r="H4" s="44" t="s">
        <v>38</v>
      </c>
      <c r="I4" s="44" t="s">
        <v>39</v>
      </c>
      <c r="J4" s="44" t="s">
        <v>40</v>
      </c>
      <c r="K4" s="44" t="s">
        <v>31</v>
      </c>
      <c r="L4" s="44" t="s">
        <v>41</v>
      </c>
      <c r="M4" s="44" t="s">
        <v>42</v>
      </c>
    </row>
    <row r="5" spans="1:13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8" spans="1:13" x14ac:dyDescent="0.25">
      <c r="B8" t="s">
        <v>43</v>
      </c>
    </row>
    <row r="11" spans="1:13" x14ac:dyDescent="0.25">
      <c r="B11" t="s">
        <v>43</v>
      </c>
    </row>
    <row r="13" spans="1:13" x14ac:dyDescent="0.25">
      <c r="B13" t="s">
        <v>43</v>
      </c>
    </row>
  </sheetData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3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42578125" customWidth="1"/>
    <col min="2" max="2" width="25" customWidth="1"/>
    <col min="3" max="3" width="13" customWidth="1"/>
    <col min="4" max="5" width="20" customWidth="1"/>
    <col min="6" max="6" width="59" bestFit="1" customWidth="1"/>
    <col min="7" max="7" width="17.28515625" customWidth="1"/>
    <col min="8" max="8" width="18.140625" customWidth="1"/>
    <col min="9" max="9" width="66.42578125" bestFit="1" customWidth="1"/>
    <col min="10" max="10" width="18.28515625" customWidth="1"/>
    <col min="11" max="12" width="12" customWidth="1"/>
    <col min="13" max="13" width="14" customWidth="1"/>
    <col min="14" max="14" width="10.140625" customWidth="1"/>
    <col min="15" max="15" width="10.7109375" customWidth="1"/>
    <col min="16" max="16" width="17.5703125" customWidth="1"/>
    <col min="17" max="17" width="12" customWidth="1"/>
    <col min="18" max="18" width="43.42578125" bestFit="1" customWidth="1"/>
    <col min="19" max="19" width="14" customWidth="1"/>
    <col min="20" max="20" width="59.28515625" bestFit="1" customWidth="1"/>
    <col min="21" max="21" width="14" customWidth="1"/>
    <col min="22" max="22" width="35.5703125" bestFit="1" customWidth="1"/>
  </cols>
  <sheetData>
    <row r="1" spans="1:22" ht="35.1" customHeight="1" thickBot="1" x14ac:dyDescent="0.3">
      <c r="A1" s="30" t="s">
        <v>44</v>
      </c>
      <c r="B1" s="41" t="s">
        <v>45</v>
      </c>
      <c r="C1" s="31" t="s">
        <v>0</v>
      </c>
      <c r="D1" s="31" t="s">
        <v>1</v>
      </c>
      <c r="E1" s="31" t="s">
        <v>46</v>
      </c>
      <c r="F1" s="31" t="s">
        <v>47</v>
      </c>
      <c r="G1" s="31" t="s">
        <v>48</v>
      </c>
      <c r="H1" s="32" t="s">
        <v>49</v>
      </c>
      <c r="I1" s="32" t="s">
        <v>50</v>
      </c>
      <c r="J1" s="32" t="s">
        <v>51</v>
      </c>
      <c r="K1" s="32" t="s">
        <v>52</v>
      </c>
      <c r="L1" s="32" t="s">
        <v>53</v>
      </c>
      <c r="M1" s="32" t="s">
        <v>54</v>
      </c>
      <c r="N1" s="31" t="s">
        <v>55</v>
      </c>
      <c r="O1" s="31" t="s">
        <v>56</v>
      </c>
      <c r="P1" s="33" t="s">
        <v>57</v>
      </c>
      <c r="Q1" s="32" t="s">
        <v>58</v>
      </c>
      <c r="R1" s="32" t="s">
        <v>59</v>
      </c>
      <c r="S1" s="32" t="s">
        <v>60</v>
      </c>
      <c r="T1" s="32" t="s">
        <v>61</v>
      </c>
      <c r="U1" s="33" t="s">
        <v>62</v>
      </c>
      <c r="V1" s="34" t="s">
        <v>12</v>
      </c>
    </row>
    <row r="2" spans="1:22" x14ac:dyDescent="0.25">
      <c r="A2" s="45" t="s">
        <v>63</v>
      </c>
      <c r="B2" s="45" t="s">
        <v>64</v>
      </c>
      <c r="C2" s="45" t="s">
        <v>13</v>
      </c>
      <c r="D2" s="45" t="s">
        <v>14</v>
      </c>
      <c r="E2" s="45" t="s">
        <v>15</v>
      </c>
      <c r="F2" s="45" t="s">
        <v>65</v>
      </c>
      <c r="G2" s="45" t="s">
        <v>66</v>
      </c>
      <c r="H2" s="45" t="s">
        <v>16</v>
      </c>
      <c r="I2" s="45" t="s">
        <v>67</v>
      </c>
      <c r="J2" s="45" t="s">
        <v>68</v>
      </c>
      <c r="K2" s="45" t="s">
        <v>69</v>
      </c>
      <c r="L2" s="45" t="s">
        <v>68</v>
      </c>
      <c r="M2" s="45" t="s">
        <v>70</v>
      </c>
      <c r="N2" s="45">
        <v>30</v>
      </c>
      <c r="O2" s="45" t="s">
        <v>16</v>
      </c>
      <c r="P2" s="45" t="s">
        <v>16</v>
      </c>
      <c r="Q2" s="45" t="s">
        <v>71</v>
      </c>
      <c r="R2" s="45" t="s">
        <v>72</v>
      </c>
      <c r="S2" s="45" t="s">
        <v>73</v>
      </c>
      <c r="T2" s="45" t="s">
        <v>74</v>
      </c>
      <c r="U2" s="45" t="s">
        <v>75</v>
      </c>
      <c r="V2" s="45"/>
    </row>
    <row r="3" spans="1:22" x14ac:dyDescent="0.25">
      <c r="A3" s="43" t="s">
        <v>76</v>
      </c>
      <c r="B3" s="43" t="s">
        <v>77</v>
      </c>
      <c r="C3" s="43" t="s">
        <v>13</v>
      </c>
      <c r="D3" s="43" t="s">
        <v>14</v>
      </c>
      <c r="E3" s="43" t="s">
        <v>15</v>
      </c>
      <c r="F3" s="43" t="s">
        <v>78</v>
      </c>
      <c r="G3" s="43" t="s">
        <v>66</v>
      </c>
      <c r="H3" s="43" t="s">
        <v>79</v>
      </c>
      <c r="I3" s="43" t="s">
        <v>80</v>
      </c>
      <c r="J3" s="43" t="s">
        <v>68</v>
      </c>
      <c r="K3" s="43" t="s">
        <v>68</v>
      </c>
      <c r="L3" s="43" t="s">
        <v>81</v>
      </c>
      <c r="M3" s="43" t="s">
        <v>82</v>
      </c>
      <c r="N3" s="43">
        <v>24</v>
      </c>
      <c r="O3" s="43" t="s">
        <v>79</v>
      </c>
      <c r="P3" s="43" t="s">
        <v>79</v>
      </c>
      <c r="Q3" s="43" t="s">
        <v>71</v>
      </c>
      <c r="R3" s="43" t="s">
        <v>83</v>
      </c>
      <c r="S3" s="43" t="s">
        <v>73</v>
      </c>
      <c r="T3" s="43" t="s">
        <v>84</v>
      </c>
      <c r="U3" s="43" t="s">
        <v>75</v>
      </c>
      <c r="V3" s="43"/>
    </row>
    <row r="4" spans="1:22" x14ac:dyDescent="0.25">
      <c r="A4" s="44" t="s">
        <v>85</v>
      </c>
      <c r="B4" s="44" t="s">
        <v>86</v>
      </c>
      <c r="C4" s="44" t="s">
        <v>13</v>
      </c>
      <c r="D4" s="44" t="s">
        <v>14</v>
      </c>
      <c r="E4" s="44" t="s">
        <v>15</v>
      </c>
      <c r="F4" s="44" t="s">
        <v>87</v>
      </c>
      <c r="G4" s="44" t="s">
        <v>66</v>
      </c>
      <c r="H4" s="44" t="s">
        <v>79</v>
      </c>
      <c r="I4" s="44" t="s">
        <v>88</v>
      </c>
      <c r="J4" s="44" t="s">
        <v>68</v>
      </c>
      <c r="K4" s="44" t="s">
        <v>68</v>
      </c>
      <c r="L4" s="44" t="s">
        <v>81</v>
      </c>
      <c r="M4" s="44" t="s">
        <v>82</v>
      </c>
      <c r="N4" s="44">
        <v>22</v>
      </c>
      <c r="O4" s="44" t="s">
        <v>79</v>
      </c>
      <c r="P4" s="44" t="s">
        <v>79</v>
      </c>
      <c r="Q4" s="44" t="s">
        <v>89</v>
      </c>
      <c r="R4" s="44" t="s">
        <v>90</v>
      </c>
      <c r="S4" s="44" t="s">
        <v>91</v>
      </c>
      <c r="T4" s="44" t="s">
        <v>92</v>
      </c>
      <c r="U4" s="44" t="s">
        <v>75</v>
      </c>
      <c r="V4" s="44"/>
    </row>
    <row r="5" spans="1:22" x14ac:dyDescent="0.25">
      <c r="A5" s="43" t="s">
        <v>93</v>
      </c>
      <c r="B5" s="43" t="s">
        <v>94</v>
      </c>
      <c r="C5" s="43" t="s">
        <v>13</v>
      </c>
      <c r="D5" s="43" t="s">
        <v>14</v>
      </c>
      <c r="E5" s="43" t="s">
        <v>15</v>
      </c>
      <c r="F5" s="43" t="s">
        <v>95</v>
      </c>
      <c r="G5" s="43" t="s">
        <v>66</v>
      </c>
      <c r="H5" s="43" t="s">
        <v>96</v>
      </c>
      <c r="I5" s="43" t="s">
        <v>97</v>
      </c>
      <c r="J5" s="43" t="s">
        <v>68</v>
      </c>
      <c r="K5" s="43" t="s">
        <v>68</v>
      </c>
      <c r="L5" s="43" t="s">
        <v>69</v>
      </c>
      <c r="M5" s="43" t="s">
        <v>98</v>
      </c>
      <c r="N5" s="43">
        <v>12</v>
      </c>
      <c r="O5" s="43" t="s">
        <v>96</v>
      </c>
      <c r="P5" s="43" t="s">
        <v>96</v>
      </c>
      <c r="Q5" s="43" t="s">
        <v>89</v>
      </c>
      <c r="R5" s="43" t="s">
        <v>99</v>
      </c>
      <c r="S5" s="43" t="s">
        <v>91</v>
      </c>
      <c r="T5" s="43" t="s">
        <v>100</v>
      </c>
      <c r="U5" s="43" t="s">
        <v>101</v>
      </c>
      <c r="V5" s="43"/>
    </row>
    <row r="6" spans="1:22" x14ac:dyDescent="0.25">
      <c r="A6" s="44" t="s">
        <v>102</v>
      </c>
      <c r="B6" s="44" t="s">
        <v>103</v>
      </c>
      <c r="C6" s="44" t="s">
        <v>24</v>
      </c>
      <c r="D6" s="44" t="s">
        <v>25</v>
      </c>
      <c r="E6" s="44" t="s">
        <v>26</v>
      </c>
      <c r="F6" s="44" t="s">
        <v>104</v>
      </c>
      <c r="G6" s="44" t="s">
        <v>105</v>
      </c>
      <c r="H6" s="44" t="s">
        <v>16</v>
      </c>
      <c r="I6" s="44" t="s">
        <v>106</v>
      </c>
      <c r="J6" s="44" t="s">
        <v>69</v>
      </c>
      <c r="K6" s="44" t="s">
        <v>69</v>
      </c>
      <c r="L6" s="44" t="s">
        <v>81</v>
      </c>
      <c r="M6" s="44" t="s">
        <v>70</v>
      </c>
      <c r="N6" s="44">
        <v>28</v>
      </c>
      <c r="O6" s="44" t="s">
        <v>16</v>
      </c>
      <c r="P6" s="44" t="s">
        <v>16</v>
      </c>
      <c r="Q6" s="44" t="s">
        <v>71</v>
      </c>
      <c r="R6" s="44" t="s">
        <v>107</v>
      </c>
      <c r="S6" s="44" t="s">
        <v>73</v>
      </c>
      <c r="T6" s="44" t="s">
        <v>108</v>
      </c>
      <c r="U6" s="44" t="s">
        <v>75</v>
      </c>
      <c r="V6" s="44"/>
    </row>
    <row r="7" spans="1:22" x14ac:dyDescent="0.25">
      <c r="A7" s="43" t="s">
        <v>109</v>
      </c>
      <c r="B7" s="43" t="s">
        <v>110</v>
      </c>
      <c r="C7" s="43" t="s">
        <v>24</v>
      </c>
      <c r="D7" s="43" t="s">
        <v>25</v>
      </c>
      <c r="E7" s="43" t="s">
        <v>26</v>
      </c>
      <c r="F7" s="43" t="s">
        <v>111</v>
      </c>
      <c r="G7" s="43" t="s">
        <v>105</v>
      </c>
      <c r="H7" s="43" t="s">
        <v>16</v>
      </c>
      <c r="I7" s="43" t="s">
        <v>112</v>
      </c>
      <c r="J7" s="43" t="s">
        <v>68</v>
      </c>
      <c r="K7" s="43" t="s">
        <v>69</v>
      </c>
      <c r="L7" s="43" t="s">
        <v>68</v>
      </c>
      <c r="M7" s="43" t="s">
        <v>70</v>
      </c>
      <c r="N7" s="43">
        <v>26</v>
      </c>
      <c r="O7" s="43" t="s">
        <v>16</v>
      </c>
      <c r="P7" s="43" t="s">
        <v>16</v>
      </c>
      <c r="Q7" s="43" t="s">
        <v>71</v>
      </c>
      <c r="R7" s="43" t="s">
        <v>113</v>
      </c>
      <c r="S7" s="43" t="s">
        <v>73</v>
      </c>
      <c r="T7" s="43" t="s">
        <v>114</v>
      </c>
      <c r="U7" s="43" t="s">
        <v>75</v>
      </c>
      <c r="V7" s="43"/>
    </row>
    <row r="8" spans="1:22" x14ac:dyDescent="0.25">
      <c r="A8" s="44" t="s">
        <v>115</v>
      </c>
      <c r="B8" s="44" t="s">
        <v>365</v>
      </c>
      <c r="C8" s="44" t="s">
        <v>24</v>
      </c>
      <c r="D8" s="44" t="s">
        <v>366</v>
      </c>
      <c r="E8" s="44" t="s">
        <v>26</v>
      </c>
      <c r="F8" s="44" t="s">
        <v>116</v>
      </c>
      <c r="G8" s="44" t="s">
        <v>105</v>
      </c>
      <c r="H8" s="44" t="s">
        <v>79</v>
      </c>
      <c r="I8" s="44" t="s">
        <v>117</v>
      </c>
      <c r="J8" s="44" t="s">
        <v>68</v>
      </c>
      <c r="K8" s="44" t="s">
        <v>69</v>
      </c>
      <c r="L8" s="44" t="s">
        <v>69</v>
      </c>
      <c r="M8" s="44" t="s">
        <v>82</v>
      </c>
      <c r="N8" s="44">
        <v>20</v>
      </c>
      <c r="O8" s="44" t="s">
        <v>79</v>
      </c>
      <c r="P8" s="44" t="s">
        <v>79</v>
      </c>
      <c r="Q8" s="44" t="s">
        <v>89</v>
      </c>
      <c r="R8" s="44" t="s">
        <v>118</v>
      </c>
      <c r="S8" s="44" t="s">
        <v>91</v>
      </c>
      <c r="T8" s="44" t="s">
        <v>119</v>
      </c>
      <c r="U8" s="44" t="s">
        <v>75</v>
      </c>
      <c r="V8" s="44"/>
    </row>
    <row r="9" spans="1:22" x14ac:dyDescent="0.25">
      <c r="A9" s="43" t="s">
        <v>120</v>
      </c>
      <c r="B9" s="43" t="s">
        <v>121</v>
      </c>
      <c r="C9" s="43" t="s">
        <v>24</v>
      </c>
      <c r="D9" s="43" t="s">
        <v>25</v>
      </c>
      <c r="E9" s="43" t="s">
        <v>26</v>
      </c>
      <c r="F9" s="43" t="s">
        <v>122</v>
      </c>
      <c r="G9" s="43" t="s">
        <v>105</v>
      </c>
      <c r="H9" s="43" t="s">
        <v>16</v>
      </c>
      <c r="I9" s="43" t="s">
        <v>123</v>
      </c>
      <c r="J9" s="43" t="s">
        <v>68</v>
      </c>
      <c r="K9" s="43" t="s">
        <v>69</v>
      </c>
      <c r="L9" s="43" t="s">
        <v>68</v>
      </c>
      <c r="M9" s="43" t="s">
        <v>70</v>
      </c>
      <c r="N9" s="43">
        <v>28</v>
      </c>
      <c r="O9" s="43" t="s">
        <v>16</v>
      </c>
      <c r="P9" s="43" t="s">
        <v>16</v>
      </c>
      <c r="Q9" s="43" t="s">
        <v>71</v>
      </c>
      <c r="R9" s="43" t="s">
        <v>124</v>
      </c>
      <c r="S9" s="43" t="s">
        <v>73</v>
      </c>
      <c r="T9" s="43" t="s">
        <v>125</v>
      </c>
      <c r="U9" s="43" t="s">
        <v>75</v>
      </c>
      <c r="V9" s="43"/>
    </row>
    <row r="10" spans="1:22" x14ac:dyDescent="0.25">
      <c r="A10" s="44" t="s">
        <v>126</v>
      </c>
      <c r="B10" s="44" t="s">
        <v>127</v>
      </c>
      <c r="C10" s="44" t="s">
        <v>24</v>
      </c>
      <c r="D10" s="44" t="s">
        <v>25</v>
      </c>
      <c r="E10" s="44" t="s">
        <v>128</v>
      </c>
      <c r="F10" s="44" t="s">
        <v>129</v>
      </c>
      <c r="G10" s="44"/>
      <c r="H10" s="44" t="s">
        <v>130</v>
      </c>
      <c r="I10" s="44" t="s">
        <v>131</v>
      </c>
      <c r="J10" s="44" t="s">
        <v>68</v>
      </c>
      <c r="K10" s="44" t="s">
        <v>68</v>
      </c>
      <c r="L10" s="44" t="s">
        <v>69</v>
      </c>
      <c r="M10" s="44" t="s">
        <v>132</v>
      </c>
      <c r="N10" s="44">
        <v>6</v>
      </c>
      <c r="O10" s="44" t="s">
        <v>130</v>
      </c>
      <c r="P10" s="44" t="s">
        <v>130</v>
      </c>
      <c r="Q10" s="44" t="s">
        <v>133</v>
      </c>
      <c r="R10" s="44" t="s">
        <v>134</v>
      </c>
      <c r="S10" s="44" t="s">
        <v>135</v>
      </c>
      <c r="T10" s="44" t="s">
        <v>136</v>
      </c>
      <c r="U10" s="44" t="s">
        <v>137</v>
      </c>
      <c r="V10" s="44"/>
    </row>
    <row r="11" spans="1:22" x14ac:dyDescent="0.25">
      <c r="A11" s="43" t="s">
        <v>138</v>
      </c>
      <c r="B11" s="43" t="s">
        <v>139</v>
      </c>
      <c r="C11" s="43" t="s">
        <v>34</v>
      </c>
      <c r="D11" s="43" t="s">
        <v>35</v>
      </c>
      <c r="E11" s="43" t="s">
        <v>36</v>
      </c>
      <c r="F11" s="43" t="s">
        <v>140</v>
      </c>
      <c r="G11" s="43"/>
      <c r="H11" s="43" t="s">
        <v>16</v>
      </c>
      <c r="I11" s="43" t="s">
        <v>141</v>
      </c>
      <c r="J11" s="43" t="s">
        <v>68</v>
      </c>
      <c r="K11" s="43" t="s">
        <v>69</v>
      </c>
      <c r="L11" s="43" t="s">
        <v>68</v>
      </c>
      <c r="M11" s="43" t="s">
        <v>70</v>
      </c>
      <c r="N11" s="43">
        <v>30</v>
      </c>
      <c r="O11" s="43" t="s">
        <v>16</v>
      </c>
      <c r="P11" s="43" t="s">
        <v>16</v>
      </c>
      <c r="Q11" s="43" t="s">
        <v>71</v>
      </c>
      <c r="R11" s="43" t="s">
        <v>142</v>
      </c>
      <c r="S11" s="43" t="s">
        <v>73</v>
      </c>
      <c r="T11" s="43" t="s">
        <v>143</v>
      </c>
      <c r="U11" s="43" t="s">
        <v>75</v>
      </c>
      <c r="V11" s="43" t="s">
        <v>144</v>
      </c>
    </row>
    <row r="12" spans="1:22" x14ac:dyDescent="0.25">
      <c r="A12" s="44" t="s">
        <v>145</v>
      </c>
      <c r="B12" s="44" t="s">
        <v>146</v>
      </c>
      <c r="C12" s="44" t="s">
        <v>34</v>
      </c>
      <c r="D12" s="44" t="s">
        <v>35</v>
      </c>
      <c r="E12" s="44" t="s">
        <v>36</v>
      </c>
      <c r="F12" s="44" t="s">
        <v>147</v>
      </c>
      <c r="G12" s="44"/>
      <c r="H12" s="44" t="s">
        <v>79</v>
      </c>
      <c r="I12" s="44" t="s">
        <v>148</v>
      </c>
      <c r="J12" s="44" t="s">
        <v>68</v>
      </c>
      <c r="K12" s="44" t="s">
        <v>68</v>
      </c>
      <c r="L12" s="44" t="s">
        <v>69</v>
      </c>
      <c r="M12" s="44" t="s">
        <v>82</v>
      </c>
      <c r="N12" s="44">
        <v>18</v>
      </c>
      <c r="O12" s="44" t="s">
        <v>79</v>
      </c>
      <c r="P12" s="44" t="s">
        <v>79</v>
      </c>
      <c r="Q12" s="44" t="s">
        <v>71</v>
      </c>
      <c r="R12" s="44" t="s">
        <v>149</v>
      </c>
      <c r="S12" s="44" t="s">
        <v>73</v>
      </c>
      <c r="T12" s="44" t="s">
        <v>150</v>
      </c>
      <c r="U12" s="44" t="s">
        <v>75</v>
      </c>
      <c r="V12" s="44"/>
    </row>
    <row r="13" spans="1:22" x14ac:dyDescent="0.25">
      <c r="A13" s="43" t="s">
        <v>151</v>
      </c>
      <c r="B13" s="43" t="s">
        <v>152</v>
      </c>
      <c r="C13" s="43" t="s">
        <v>34</v>
      </c>
      <c r="D13" s="43" t="s">
        <v>35</v>
      </c>
      <c r="E13" s="43" t="s">
        <v>36</v>
      </c>
      <c r="F13" s="43" t="s">
        <v>153</v>
      </c>
      <c r="G13" s="43"/>
      <c r="H13" s="43" t="s">
        <v>79</v>
      </c>
      <c r="I13" s="43" t="s">
        <v>154</v>
      </c>
      <c r="J13" s="43" t="s">
        <v>68</v>
      </c>
      <c r="K13" s="43" t="s">
        <v>69</v>
      </c>
      <c r="L13" s="43" t="s">
        <v>81</v>
      </c>
      <c r="M13" s="43" t="s">
        <v>82</v>
      </c>
      <c r="N13" s="43">
        <v>20</v>
      </c>
      <c r="O13" s="43" t="s">
        <v>79</v>
      </c>
      <c r="P13" s="43" t="s">
        <v>79</v>
      </c>
      <c r="Q13" s="43" t="s">
        <v>71</v>
      </c>
      <c r="R13" s="43" t="s">
        <v>149</v>
      </c>
      <c r="S13" s="43" t="s">
        <v>73</v>
      </c>
      <c r="T13" s="43" t="s">
        <v>155</v>
      </c>
      <c r="U13" s="43" t="s">
        <v>75</v>
      </c>
      <c r="V13" s="43"/>
    </row>
  </sheetData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" customWidth="1"/>
    <col min="2" max="2" width="30" customWidth="1"/>
    <col min="3" max="3" width="55.5703125" bestFit="1" customWidth="1"/>
    <col min="4" max="4" width="12" customWidth="1"/>
    <col min="5" max="6" width="20" customWidth="1"/>
    <col min="7" max="7" width="15.42578125" customWidth="1"/>
    <col min="8" max="8" width="53.85546875" bestFit="1" customWidth="1"/>
    <col min="9" max="9" width="16.85546875" customWidth="1"/>
    <col min="10" max="10" width="14" customWidth="1"/>
    <col min="11" max="11" width="38.85546875" bestFit="1" customWidth="1"/>
    <col min="12" max="13" width="30" customWidth="1"/>
    <col min="14" max="14" width="40.5703125" bestFit="1" customWidth="1"/>
    <col min="15" max="15" width="30" customWidth="1"/>
  </cols>
  <sheetData>
    <row r="1" spans="1:15" ht="35.1" customHeight="1" thickBot="1" x14ac:dyDescent="0.3">
      <c r="A1" s="25" t="s">
        <v>156</v>
      </c>
      <c r="B1" s="26" t="s">
        <v>157</v>
      </c>
      <c r="C1" s="26" t="s">
        <v>47</v>
      </c>
      <c r="D1" s="26" t="s">
        <v>52</v>
      </c>
      <c r="E1" s="26" t="s">
        <v>9</v>
      </c>
      <c r="F1" s="26" t="s">
        <v>10</v>
      </c>
      <c r="G1" s="27" t="s">
        <v>158</v>
      </c>
      <c r="H1" s="27" t="s">
        <v>159</v>
      </c>
      <c r="I1" s="27" t="s">
        <v>160</v>
      </c>
      <c r="J1" s="27" t="s">
        <v>161</v>
      </c>
      <c r="K1" s="28" t="s">
        <v>162</v>
      </c>
      <c r="L1" s="28" t="s">
        <v>163</v>
      </c>
      <c r="M1" s="28" t="s">
        <v>164</v>
      </c>
      <c r="N1" s="27" t="s">
        <v>165</v>
      </c>
      <c r="O1" s="29" t="s">
        <v>12</v>
      </c>
    </row>
    <row r="2" spans="1:15" x14ac:dyDescent="0.25">
      <c r="A2" s="45" t="s">
        <v>166</v>
      </c>
      <c r="B2" s="45" t="s">
        <v>167</v>
      </c>
      <c r="C2" s="45" t="s">
        <v>168</v>
      </c>
      <c r="D2" s="45" t="s">
        <v>69</v>
      </c>
      <c r="E2" s="45" t="s">
        <v>169</v>
      </c>
      <c r="F2" s="45" t="s">
        <v>21</v>
      </c>
      <c r="G2" s="45" t="s">
        <v>16</v>
      </c>
      <c r="H2" s="45" t="s">
        <v>170</v>
      </c>
      <c r="I2" s="45" t="s">
        <v>63</v>
      </c>
      <c r="J2" s="45" t="s">
        <v>69</v>
      </c>
      <c r="K2" s="45" t="s">
        <v>171</v>
      </c>
      <c r="L2" s="45" t="s">
        <v>172</v>
      </c>
      <c r="M2" s="45" t="s">
        <v>173</v>
      </c>
      <c r="N2" s="45" t="s">
        <v>174</v>
      </c>
      <c r="O2" s="13"/>
    </row>
    <row r="3" spans="1:15" x14ac:dyDescent="0.25">
      <c r="A3" s="43" t="s">
        <v>175</v>
      </c>
      <c r="B3" s="43" t="s">
        <v>176</v>
      </c>
      <c r="C3" s="43" t="s">
        <v>177</v>
      </c>
      <c r="D3" s="43" t="s">
        <v>69</v>
      </c>
      <c r="E3" s="43" t="s">
        <v>178</v>
      </c>
      <c r="F3" s="43" t="s">
        <v>179</v>
      </c>
      <c r="G3" s="43" t="s">
        <v>16</v>
      </c>
      <c r="H3" s="43" t="s">
        <v>180</v>
      </c>
      <c r="I3" s="43" t="s">
        <v>109</v>
      </c>
      <c r="J3" s="43" t="s">
        <v>69</v>
      </c>
      <c r="K3" s="43" t="s">
        <v>181</v>
      </c>
      <c r="L3" s="43" t="s">
        <v>182</v>
      </c>
      <c r="M3" s="43" t="s">
        <v>183</v>
      </c>
      <c r="N3" s="43" t="s">
        <v>184</v>
      </c>
      <c r="O3" s="12"/>
    </row>
    <row r="4" spans="1:15" x14ac:dyDescent="0.25">
      <c r="A4" s="44" t="s">
        <v>185</v>
      </c>
      <c r="B4" s="44" t="s">
        <v>186</v>
      </c>
      <c r="C4" s="44" t="s">
        <v>187</v>
      </c>
      <c r="D4" s="44" t="s">
        <v>69</v>
      </c>
      <c r="E4" s="44" t="s">
        <v>188</v>
      </c>
      <c r="F4" s="44" t="s">
        <v>189</v>
      </c>
      <c r="G4" s="44" t="s">
        <v>16</v>
      </c>
      <c r="H4" s="44" t="s">
        <v>190</v>
      </c>
      <c r="I4" s="44" t="s">
        <v>102</v>
      </c>
      <c r="J4" s="44" t="s">
        <v>69</v>
      </c>
      <c r="K4" s="44" t="s">
        <v>191</v>
      </c>
      <c r="L4" s="44" t="s">
        <v>192</v>
      </c>
      <c r="M4" s="44" t="s">
        <v>193</v>
      </c>
      <c r="N4" s="44" t="s">
        <v>194</v>
      </c>
      <c r="O4" s="2"/>
    </row>
    <row r="5" spans="1:15" x14ac:dyDescent="0.25">
      <c r="A5" s="43" t="s">
        <v>195</v>
      </c>
      <c r="B5" s="43" t="s">
        <v>196</v>
      </c>
      <c r="C5" s="43" t="s">
        <v>197</v>
      </c>
      <c r="D5" s="43" t="s">
        <v>69</v>
      </c>
      <c r="E5" s="43" t="s">
        <v>198</v>
      </c>
      <c r="F5" s="43" t="s">
        <v>199</v>
      </c>
      <c r="G5" s="43" t="s">
        <v>16</v>
      </c>
      <c r="H5" s="43" t="s">
        <v>200</v>
      </c>
      <c r="I5" s="43" t="s">
        <v>120</v>
      </c>
      <c r="J5" s="43" t="s">
        <v>69</v>
      </c>
      <c r="K5" s="43" t="s">
        <v>201</v>
      </c>
      <c r="L5" s="43" t="s">
        <v>202</v>
      </c>
      <c r="M5" s="43" t="s">
        <v>203</v>
      </c>
      <c r="N5" s="43" t="s">
        <v>204</v>
      </c>
      <c r="O5" s="12"/>
    </row>
    <row r="6" spans="1:15" x14ac:dyDescent="0.25">
      <c r="A6" s="44" t="s">
        <v>205</v>
      </c>
      <c r="B6" s="44" t="s">
        <v>206</v>
      </c>
      <c r="C6" s="44" t="s">
        <v>207</v>
      </c>
      <c r="D6" s="44" t="s">
        <v>69</v>
      </c>
      <c r="E6" s="44" t="s">
        <v>208</v>
      </c>
      <c r="F6" s="44" t="s">
        <v>209</v>
      </c>
      <c r="G6" s="44" t="s">
        <v>79</v>
      </c>
      <c r="H6" s="44" t="s">
        <v>210</v>
      </c>
      <c r="I6" s="44" t="s">
        <v>211</v>
      </c>
      <c r="J6" s="44" t="s">
        <v>68</v>
      </c>
      <c r="K6" s="44" t="s">
        <v>212</v>
      </c>
      <c r="L6" s="44" t="s">
        <v>213</v>
      </c>
      <c r="M6" s="44" t="s">
        <v>214</v>
      </c>
      <c r="N6" s="44" t="s">
        <v>215</v>
      </c>
      <c r="O6" s="2"/>
    </row>
    <row r="7" spans="1:15" x14ac:dyDescent="0.25">
      <c r="A7" s="43" t="s">
        <v>216</v>
      </c>
      <c r="B7" s="43" t="s">
        <v>217</v>
      </c>
      <c r="C7" s="43" t="s">
        <v>218</v>
      </c>
      <c r="D7" s="43" t="s">
        <v>68</v>
      </c>
      <c r="E7" s="43" t="s">
        <v>208</v>
      </c>
      <c r="F7" s="43" t="s">
        <v>21</v>
      </c>
      <c r="G7" s="43" t="s">
        <v>79</v>
      </c>
      <c r="H7" s="43" t="s">
        <v>219</v>
      </c>
      <c r="I7" s="43" t="s">
        <v>76</v>
      </c>
      <c r="J7" s="43" t="s">
        <v>68</v>
      </c>
      <c r="K7" s="43" t="s">
        <v>220</v>
      </c>
      <c r="L7" s="43" t="s">
        <v>221</v>
      </c>
      <c r="M7" s="43" t="s">
        <v>222</v>
      </c>
      <c r="N7" s="43" t="s">
        <v>223</v>
      </c>
      <c r="O7" s="1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</sheetData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"/>
  <sheetViews>
    <sheetView zoomScaleNormal="100" workbookViewId="0">
      <pane ySplit="1" topLeftCell="A4" activePane="bottomLeft" state="frozen"/>
      <selection pane="bottomLeft"/>
    </sheetView>
  </sheetViews>
  <sheetFormatPr defaultRowHeight="15" x14ac:dyDescent="0.25"/>
  <cols>
    <col min="1" max="1" width="12" customWidth="1"/>
    <col min="2" max="2" width="25" customWidth="1"/>
    <col min="3" max="3" width="12" customWidth="1"/>
    <col min="4" max="4" width="25" customWidth="1"/>
    <col min="5" max="5" width="18" customWidth="1"/>
    <col min="6" max="6" width="14" customWidth="1"/>
    <col min="7" max="7" width="38.5703125" bestFit="1" customWidth="1"/>
  </cols>
  <sheetData>
    <row r="1" spans="1:7" ht="35.1" customHeight="1" thickBot="1" x14ac:dyDescent="0.3">
      <c r="A1" s="20" t="s">
        <v>44</v>
      </c>
      <c r="B1" s="21" t="s">
        <v>224</v>
      </c>
      <c r="C1" s="22" t="s">
        <v>156</v>
      </c>
      <c r="D1" s="21" t="s">
        <v>157</v>
      </c>
      <c r="E1" s="23" t="s">
        <v>225</v>
      </c>
      <c r="F1" s="23" t="s">
        <v>226</v>
      </c>
      <c r="G1" s="24" t="s">
        <v>227</v>
      </c>
    </row>
    <row r="2" spans="1:7" x14ac:dyDescent="0.25">
      <c r="A2" s="13" t="s">
        <v>63</v>
      </c>
      <c r="B2" s="13" t="s">
        <v>64</v>
      </c>
      <c r="C2" s="13" t="s">
        <v>166</v>
      </c>
      <c r="D2" s="13" t="s">
        <v>167</v>
      </c>
      <c r="E2" s="13" t="s">
        <v>228</v>
      </c>
      <c r="F2" s="13" t="s">
        <v>69</v>
      </c>
      <c r="G2" s="13" t="s">
        <v>229</v>
      </c>
    </row>
    <row r="3" spans="1:7" x14ac:dyDescent="0.25">
      <c r="A3" s="12" t="s">
        <v>63</v>
      </c>
      <c r="B3" s="12" t="s">
        <v>64</v>
      </c>
      <c r="C3" s="12" t="s">
        <v>205</v>
      </c>
      <c r="D3" s="12" t="s">
        <v>206</v>
      </c>
      <c r="E3" s="12" t="s">
        <v>228</v>
      </c>
      <c r="F3" s="12" t="s">
        <v>69</v>
      </c>
      <c r="G3" s="12" t="s">
        <v>230</v>
      </c>
    </row>
    <row r="4" spans="1:7" x14ac:dyDescent="0.25">
      <c r="A4" s="44" t="s">
        <v>76</v>
      </c>
      <c r="B4" s="44" t="s">
        <v>77</v>
      </c>
      <c r="C4" s="44" t="s">
        <v>216</v>
      </c>
      <c r="D4" s="44" t="s">
        <v>217</v>
      </c>
      <c r="E4" s="44" t="s">
        <v>231</v>
      </c>
      <c r="F4" s="44" t="s">
        <v>69</v>
      </c>
      <c r="G4" s="44" t="s">
        <v>232</v>
      </c>
    </row>
    <row r="5" spans="1:7" x14ac:dyDescent="0.25">
      <c r="A5" s="43" t="s">
        <v>102</v>
      </c>
      <c r="B5" s="43" t="s">
        <v>103</v>
      </c>
      <c r="C5" s="43" t="s">
        <v>185</v>
      </c>
      <c r="D5" s="43" t="s">
        <v>186</v>
      </c>
      <c r="E5" s="43" t="s">
        <v>231</v>
      </c>
      <c r="F5" s="43" t="s">
        <v>69</v>
      </c>
      <c r="G5" s="43" t="s">
        <v>233</v>
      </c>
    </row>
    <row r="6" spans="1:7" x14ac:dyDescent="0.25">
      <c r="A6" s="44" t="s">
        <v>109</v>
      </c>
      <c r="B6" s="44" t="s">
        <v>110</v>
      </c>
      <c r="C6" s="44" t="s">
        <v>175</v>
      </c>
      <c r="D6" s="44" t="s">
        <v>176</v>
      </c>
      <c r="E6" s="44" t="s">
        <v>231</v>
      </c>
      <c r="F6" s="44" t="s">
        <v>69</v>
      </c>
      <c r="G6" s="44" t="s">
        <v>234</v>
      </c>
    </row>
    <row r="7" spans="1:7" x14ac:dyDescent="0.25">
      <c r="A7" s="43" t="s">
        <v>115</v>
      </c>
      <c r="B7" s="43" t="s">
        <v>365</v>
      </c>
      <c r="C7" s="43" t="s">
        <v>205</v>
      </c>
      <c r="D7" s="43" t="s">
        <v>206</v>
      </c>
      <c r="E7" s="43" t="s">
        <v>231</v>
      </c>
      <c r="F7" s="43" t="s">
        <v>69</v>
      </c>
      <c r="G7" s="43" t="s">
        <v>235</v>
      </c>
    </row>
    <row r="8" spans="1:7" x14ac:dyDescent="0.25">
      <c r="A8" s="44" t="s">
        <v>120</v>
      </c>
      <c r="B8" s="44" t="s">
        <v>121</v>
      </c>
      <c r="C8" s="44" t="s">
        <v>195</v>
      </c>
      <c r="D8" s="44" t="s">
        <v>196</v>
      </c>
      <c r="E8" s="44" t="s">
        <v>231</v>
      </c>
      <c r="F8" s="44" t="s">
        <v>69</v>
      </c>
      <c r="G8" s="44" t="s">
        <v>236</v>
      </c>
    </row>
    <row r="9" spans="1:7" x14ac:dyDescent="0.25">
      <c r="A9" s="43" t="s">
        <v>138</v>
      </c>
      <c r="B9" s="43" t="s">
        <v>139</v>
      </c>
      <c r="C9" s="43" t="s">
        <v>166</v>
      </c>
      <c r="D9" s="43" t="s">
        <v>167</v>
      </c>
      <c r="E9" s="43" t="s">
        <v>237</v>
      </c>
      <c r="F9" s="43" t="s">
        <v>69</v>
      </c>
      <c r="G9" s="43" t="s">
        <v>238</v>
      </c>
    </row>
    <row r="10" spans="1:7" x14ac:dyDescent="0.25">
      <c r="A10" s="44" t="s">
        <v>138</v>
      </c>
      <c r="B10" s="44" t="s">
        <v>139</v>
      </c>
      <c r="C10" s="44" t="s">
        <v>205</v>
      </c>
      <c r="D10" s="44" t="s">
        <v>206</v>
      </c>
      <c r="E10" s="44" t="s">
        <v>237</v>
      </c>
      <c r="F10" s="44" t="s">
        <v>69</v>
      </c>
      <c r="G10" s="44" t="s">
        <v>239</v>
      </c>
    </row>
    <row r="11" spans="1:7" x14ac:dyDescent="0.25">
      <c r="A11" s="43" t="s">
        <v>145</v>
      </c>
      <c r="B11" s="43" t="s">
        <v>146</v>
      </c>
      <c r="C11" s="43" t="s">
        <v>205</v>
      </c>
      <c r="D11" s="43" t="s">
        <v>206</v>
      </c>
      <c r="E11" s="43" t="s">
        <v>231</v>
      </c>
      <c r="F11" s="43" t="s">
        <v>81</v>
      </c>
      <c r="G11" s="43" t="s">
        <v>240</v>
      </c>
    </row>
    <row r="12" spans="1:7" x14ac:dyDescent="0.25">
      <c r="A12" s="44" t="s">
        <v>151</v>
      </c>
      <c r="B12" s="44" t="s">
        <v>152</v>
      </c>
      <c r="C12" s="44" t="s">
        <v>166</v>
      </c>
      <c r="D12" s="44" t="s">
        <v>167</v>
      </c>
      <c r="E12" s="44" t="s">
        <v>241</v>
      </c>
      <c r="F12" s="44" t="s">
        <v>69</v>
      </c>
      <c r="G12" s="44" t="s">
        <v>242</v>
      </c>
    </row>
    <row r="13" spans="1:7" x14ac:dyDescent="0.25">
      <c r="A13" s="12"/>
      <c r="B13" s="12"/>
      <c r="C13" s="12"/>
      <c r="D13" s="12"/>
      <c r="E13" s="12"/>
      <c r="F13" s="12"/>
      <c r="G13" s="12"/>
    </row>
  </sheetData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2"/>
  <sheetViews>
    <sheetView zoomScaleNormal="100" workbookViewId="0">
      <pane ySplit="1" topLeftCell="A3" activePane="bottomLeft" state="frozen"/>
      <selection pane="bottomLeft"/>
    </sheetView>
  </sheetViews>
  <sheetFormatPr defaultRowHeight="15" x14ac:dyDescent="0.25"/>
  <cols>
    <col min="1" max="1" width="10" customWidth="1"/>
    <col min="2" max="2" width="22" customWidth="1"/>
    <col min="3" max="3" width="20" customWidth="1"/>
    <col min="4" max="5" width="12" customWidth="1"/>
    <col min="6" max="7" width="14" customWidth="1"/>
    <col min="8" max="9" width="12" customWidth="1"/>
    <col min="10" max="10" width="15.85546875" customWidth="1"/>
    <col min="11" max="11" width="12" customWidth="1"/>
    <col min="12" max="12" width="14.42578125" customWidth="1"/>
    <col min="13" max="13" width="15.5703125" customWidth="1"/>
    <col min="14" max="14" width="14.28515625" customWidth="1"/>
    <col min="15" max="15" width="84" bestFit="1" customWidth="1"/>
    <col min="16" max="18" width="14" customWidth="1"/>
    <col min="19" max="19" width="87.5703125" bestFit="1" customWidth="1"/>
    <col min="20" max="20" width="18" customWidth="1"/>
    <col min="21" max="21" width="12" customWidth="1"/>
    <col min="22" max="22" width="13.140625" customWidth="1"/>
  </cols>
  <sheetData>
    <row r="1" spans="1:22" ht="35.1" customHeight="1" thickBot="1" x14ac:dyDescent="0.3">
      <c r="A1" s="42" t="s">
        <v>44</v>
      </c>
      <c r="B1" s="14" t="s">
        <v>224</v>
      </c>
      <c r="C1" s="14" t="s">
        <v>243</v>
      </c>
      <c r="D1" s="15" t="s">
        <v>244</v>
      </c>
      <c r="E1" s="15" t="s">
        <v>58</v>
      </c>
      <c r="F1" s="15" t="s">
        <v>62</v>
      </c>
      <c r="G1" s="14" t="s">
        <v>245</v>
      </c>
      <c r="H1" s="16" t="s">
        <v>246</v>
      </c>
      <c r="I1" s="17" t="s">
        <v>247</v>
      </c>
      <c r="J1" s="16" t="s">
        <v>248</v>
      </c>
      <c r="K1" s="16" t="s">
        <v>249</v>
      </c>
      <c r="L1" s="17" t="s">
        <v>250</v>
      </c>
      <c r="M1" s="16" t="s">
        <v>251</v>
      </c>
      <c r="N1" s="16" t="s">
        <v>252</v>
      </c>
      <c r="O1" s="16" t="s">
        <v>253</v>
      </c>
      <c r="P1" s="14" t="s">
        <v>254</v>
      </c>
      <c r="Q1" s="14" t="s">
        <v>255</v>
      </c>
      <c r="R1" s="14" t="s">
        <v>256</v>
      </c>
      <c r="S1" s="16" t="s">
        <v>257</v>
      </c>
      <c r="T1" s="18" t="s">
        <v>258</v>
      </c>
      <c r="U1" s="14" t="s">
        <v>259</v>
      </c>
      <c r="V1" s="19" t="s">
        <v>260</v>
      </c>
    </row>
    <row r="2" spans="1:22" x14ac:dyDescent="0.25">
      <c r="A2" s="13" t="s">
        <v>63</v>
      </c>
      <c r="B2" s="13" t="s">
        <v>64</v>
      </c>
      <c r="C2" s="13" t="s">
        <v>14</v>
      </c>
      <c r="D2" s="13" t="s">
        <v>16</v>
      </c>
      <c r="E2" s="13" t="s">
        <v>71</v>
      </c>
      <c r="F2" s="13" t="s">
        <v>75</v>
      </c>
      <c r="G2" s="13" t="s">
        <v>261</v>
      </c>
      <c r="H2" s="13" t="s">
        <v>69</v>
      </c>
      <c r="I2" s="13" t="s">
        <v>69</v>
      </c>
      <c r="J2" s="13">
        <v>24</v>
      </c>
      <c r="K2" s="13" t="s">
        <v>69</v>
      </c>
      <c r="L2" s="13" t="s">
        <v>69</v>
      </c>
      <c r="M2" s="13" t="s">
        <v>81</v>
      </c>
      <c r="N2" s="13" t="s">
        <v>69</v>
      </c>
      <c r="O2" s="13" t="s">
        <v>262</v>
      </c>
      <c r="P2" s="13" t="s">
        <v>263</v>
      </c>
      <c r="Q2" s="13" t="s">
        <v>264</v>
      </c>
      <c r="R2" s="13" t="s">
        <v>265</v>
      </c>
      <c r="S2" s="13" t="s">
        <v>266</v>
      </c>
      <c r="T2" s="13" t="s">
        <v>22</v>
      </c>
      <c r="U2" s="13" t="s">
        <v>267</v>
      </c>
      <c r="V2" s="13" t="s">
        <v>268</v>
      </c>
    </row>
    <row r="3" spans="1:22" x14ac:dyDescent="0.25">
      <c r="A3" s="43" t="s">
        <v>102</v>
      </c>
      <c r="B3" s="43" t="s">
        <v>103</v>
      </c>
      <c r="C3" s="43" t="s">
        <v>25</v>
      </c>
      <c r="D3" s="43" t="s">
        <v>16</v>
      </c>
      <c r="E3" s="43" t="s">
        <v>71</v>
      </c>
      <c r="F3" s="43" t="s">
        <v>75</v>
      </c>
      <c r="G3" s="43" t="s">
        <v>269</v>
      </c>
      <c r="H3" s="43" t="s">
        <v>69</v>
      </c>
      <c r="I3" s="43" t="s">
        <v>69</v>
      </c>
      <c r="J3" s="43">
        <v>24</v>
      </c>
      <c r="K3" s="43" t="s">
        <v>69</v>
      </c>
      <c r="L3" s="43" t="s">
        <v>69</v>
      </c>
      <c r="M3" s="43" t="s">
        <v>68</v>
      </c>
      <c r="N3" s="43" t="s">
        <v>69</v>
      </c>
      <c r="O3" s="43" t="s">
        <v>270</v>
      </c>
      <c r="P3" s="43" t="s">
        <v>263</v>
      </c>
      <c r="Q3" s="43" t="s">
        <v>271</v>
      </c>
      <c r="R3" s="43" t="s">
        <v>272</v>
      </c>
      <c r="S3" s="43" t="s">
        <v>273</v>
      </c>
      <c r="T3" s="43" t="s">
        <v>32</v>
      </c>
      <c r="U3" s="43" t="s">
        <v>274</v>
      </c>
      <c r="V3" s="43" t="s">
        <v>268</v>
      </c>
    </row>
    <row r="4" spans="1:22" x14ac:dyDescent="0.25">
      <c r="A4" s="44" t="s">
        <v>109</v>
      </c>
      <c r="B4" s="44" t="s">
        <v>110</v>
      </c>
      <c r="C4" s="44" t="s">
        <v>25</v>
      </c>
      <c r="D4" s="44" t="s">
        <v>16</v>
      </c>
      <c r="E4" s="44" t="s">
        <v>71</v>
      </c>
      <c r="F4" s="44" t="s">
        <v>75</v>
      </c>
      <c r="G4" s="44" t="s">
        <v>269</v>
      </c>
      <c r="H4" s="44" t="s">
        <v>69</v>
      </c>
      <c r="I4" s="44" t="s">
        <v>69</v>
      </c>
      <c r="J4" s="44">
        <v>24</v>
      </c>
      <c r="K4" s="44" t="s">
        <v>69</v>
      </c>
      <c r="L4" s="44" t="s">
        <v>69</v>
      </c>
      <c r="M4" s="44" t="s">
        <v>68</v>
      </c>
      <c r="N4" s="44" t="s">
        <v>69</v>
      </c>
      <c r="O4" s="44" t="s">
        <v>275</v>
      </c>
      <c r="P4" s="44" t="s">
        <v>263</v>
      </c>
      <c r="Q4" s="44" t="s">
        <v>271</v>
      </c>
      <c r="R4" s="44" t="s">
        <v>272</v>
      </c>
      <c r="S4" s="44" t="s">
        <v>276</v>
      </c>
      <c r="T4" s="44" t="s">
        <v>32</v>
      </c>
      <c r="U4" s="44" t="s">
        <v>277</v>
      </c>
      <c r="V4" s="44" t="s">
        <v>278</v>
      </c>
    </row>
    <row r="5" spans="1:22" x14ac:dyDescent="0.25">
      <c r="A5" s="43" t="s">
        <v>138</v>
      </c>
      <c r="B5" s="43" t="s">
        <v>139</v>
      </c>
      <c r="C5" s="43" t="s">
        <v>35</v>
      </c>
      <c r="D5" s="43" t="s">
        <v>16</v>
      </c>
      <c r="E5" s="43" t="s">
        <v>71</v>
      </c>
      <c r="F5" s="43" t="s">
        <v>75</v>
      </c>
      <c r="G5" s="43" t="s">
        <v>279</v>
      </c>
      <c r="H5" s="43" t="s">
        <v>69</v>
      </c>
      <c r="I5" s="43" t="s">
        <v>81</v>
      </c>
      <c r="J5" s="43">
        <v>24</v>
      </c>
      <c r="K5" s="43" t="s">
        <v>69</v>
      </c>
      <c r="L5" s="43" t="s">
        <v>69</v>
      </c>
      <c r="M5" s="43" t="s">
        <v>68</v>
      </c>
      <c r="N5" s="43" t="s">
        <v>68</v>
      </c>
      <c r="O5" s="43" t="s">
        <v>280</v>
      </c>
      <c r="P5" s="43" t="s">
        <v>281</v>
      </c>
      <c r="Q5" s="43" t="s">
        <v>282</v>
      </c>
      <c r="R5" s="43" t="s">
        <v>265</v>
      </c>
      <c r="S5" s="43" t="s">
        <v>283</v>
      </c>
      <c r="T5" s="43" t="s">
        <v>41</v>
      </c>
      <c r="U5" s="43" t="s">
        <v>284</v>
      </c>
      <c r="V5" s="43" t="s">
        <v>268</v>
      </c>
    </row>
    <row r="6" spans="1:22" x14ac:dyDescent="0.25">
      <c r="A6" s="44" t="s">
        <v>76</v>
      </c>
      <c r="B6" s="44" t="s">
        <v>77</v>
      </c>
      <c r="C6" s="44" t="s">
        <v>14</v>
      </c>
      <c r="D6" s="44" t="s">
        <v>79</v>
      </c>
      <c r="E6" s="44" t="s">
        <v>71</v>
      </c>
      <c r="F6" s="44" t="s">
        <v>75</v>
      </c>
      <c r="G6" s="44" t="s">
        <v>261</v>
      </c>
      <c r="H6" s="44" t="s">
        <v>69</v>
      </c>
      <c r="I6" s="44" t="s">
        <v>69</v>
      </c>
      <c r="J6" s="44">
        <v>24</v>
      </c>
      <c r="K6" s="44" t="s">
        <v>69</v>
      </c>
      <c r="L6" s="44" t="s">
        <v>69</v>
      </c>
      <c r="M6" s="44" t="s">
        <v>69</v>
      </c>
      <c r="N6" s="44" t="s">
        <v>69</v>
      </c>
      <c r="O6" s="44" t="s">
        <v>285</v>
      </c>
      <c r="P6" s="44" t="s">
        <v>281</v>
      </c>
      <c r="Q6" s="44" t="s">
        <v>264</v>
      </c>
      <c r="R6" s="44" t="s">
        <v>267</v>
      </c>
      <c r="S6" s="44" t="s">
        <v>286</v>
      </c>
      <c r="T6" s="44" t="s">
        <v>22</v>
      </c>
      <c r="U6" s="44" t="s">
        <v>287</v>
      </c>
      <c r="V6" s="44" t="s">
        <v>278</v>
      </c>
    </row>
    <row r="7" spans="1:22" x14ac:dyDescent="0.25">
      <c r="A7" s="43" t="s">
        <v>115</v>
      </c>
      <c r="B7" s="43" t="s">
        <v>365</v>
      </c>
      <c r="C7" s="43" t="s">
        <v>366</v>
      </c>
      <c r="D7" s="43" t="s">
        <v>79</v>
      </c>
      <c r="E7" s="43" t="s">
        <v>89</v>
      </c>
      <c r="F7" s="43" t="s">
        <v>75</v>
      </c>
      <c r="G7" s="43" t="s">
        <v>269</v>
      </c>
      <c r="H7" s="43" t="s">
        <v>69</v>
      </c>
      <c r="I7" s="43" t="s">
        <v>69</v>
      </c>
      <c r="J7" s="43">
        <v>48</v>
      </c>
      <c r="K7" s="43" t="s">
        <v>69</v>
      </c>
      <c r="L7" s="43" t="s">
        <v>69</v>
      </c>
      <c r="M7" s="43" t="s">
        <v>81</v>
      </c>
      <c r="N7" s="43" t="s">
        <v>69</v>
      </c>
      <c r="O7" s="43" t="s">
        <v>288</v>
      </c>
      <c r="P7" s="43" t="s">
        <v>281</v>
      </c>
      <c r="Q7" s="43" t="s">
        <v>271</v>
      </c>
      <c r="R7" s="43" t="s">
        <v>289</v>
      </c>
      <c r="S7" s="43" t="s">
        <v>290</v>
      </c>
      <c r="T7" s="43" t="s">
        <v>32</v>
      </c>
      <c r="U7" s="43" t="s">
        <v>287</v>
      </c>
      <c r="V7" s="43" t="s">
        <v>278</v>
      </c>
    </row>
    <row r="8" spans="1:22" x14ac:dyDescent="0.25">
      <c r="A8" s="44" t="s">
        <v>126</v>
      </c>
      <c r="B8" s="44" t="s">
        <v>127</v>
      </c>
      <c r="C8" s="44" t="s">
        <v>25</v>
      </c>
      <c r="D8" s="44" t="s">
        <v>130</v>
      </c>
      <c r="E8" s="44" t="s">
        <v>133</v>
      </c>
      <c r="F8" s="44" t="s">
        <v>137</v>
      </c>
      <c r="G8" s="44" t="s">
        <v>269</v>
      </c>
      <c r="H8" s="44" t="s">
        <v>68</v>
      </c>
      <c r="I8" s="44" t="s">
        <v>68</v>
      </c>
      <c r="J8" s="44">
        <v>72</v>
      </c>
      <c r="K8" s="44" t="s">
        <v>68</v>
      </c>
      <c r="L8" s="44" t="s">
        <v>68</v>
      </c>
      <c r="M8" s="44" t="s">
        <v>69</v>
      </c>
      <c r="N8" s="44" t="s">
        <v>68</v>
      </c>
      <c r="O8" s="44" t="s">
        <v>291</v>
      </c>
      <c r="P8" s="44" t="s">
        <v>292</v>
      </c>
      <c r="Q8" s="44"/>
      <c r="R8" s="44" t="s">
        <v>293</v>
      </c>
      <c r="S8" s="44" t="s">
        <v>294</v>
      </c>
      <c r="T8" s="44" t="s">
        <v>32</v>
      </c>
      <c r="U8" s="44"/>
      <c r="V8" s="44" t="s">
        <v>295</v>
      </c>
    </row>
    <row r="9" spans="1:22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</sheetData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3"/>
  <sheetViews>
    <sheetView zoomScaleNormal="100" workbookViewId="0">
      <selection sqref="A1:F1"/>
    </sheetView>
  </sheetViews>
  <sheetFormatPr defaultRowHeight="15" x14ac:dyDescent="0.25"/>
  <cols>
    <col min="1" max="1" width="23.28515625" customWidth="1"/>
    <col min="2" max="5" width="22" customWidth="1"/>
  </cols>
  <sheetData>
    <row r="1" spans="1:6" ht="18.600000000000001" customHeight="1" x14ac:dyDescent="0.3">
      <c r="A1" s="65" t="s">
        <v>296</v>
      </c>
      <c r="B1" s="57"/>
      <c r="C1" s="57"/>
      <c r="D1" s="57"/>
      <c r="E1" s="57"/>
      <c r="F1" s="57"/>
    </row>
    <row r="3" spans="1:6" x14ac:dyDescent="0.25">
      <c r="E3" t="s">
        <v>43</v>
      </c>
    </row>
    <row r="4" spans="1:6" ht="15.6" customHeight="1" x14ac:dyDescent="0.25">
      <c r="A4" s="64" t="s">
        <v>297</v>
      </c>
      <c r="B4" s="57"/>
      <c r="C4" s="57"/>
      <c r="D4" s="57"/>
      <c r="E4" s="57"/>
    </row>
    <row r="5" spans="1:6" x14ac:dyDescent="0.25">
      <c r="A5" s="4"/>
      <c r="B5" s="9" t="s">
        <v>298</v>
      </c>
      <c r="C5" s="10" t="s">
        <v>299</v>
      </c>
      <c r="D5" s="11" t="s">
        <v>300</v>
      </c>
    </row>
    <row r="6" spans="1:6" x14ac:dyDescent="0.25">
      <c r="A6" s="1" t="s">
        <v>16</v>
      </c>
      <c r="B6" s="5" t="s">
        <v>101</v>
      </c>
      <c r="C6" s="6" t="s">
        <v>75</v>
      </c>
      <c r="D6" s="6" t="s">
        <v>75</v>
      </c>
    </row>
    <row r="7" spans="1:6" x14ac:dyDescent="0.25">
      <c r="A7" s="1" t="s">
        <v>79</v>
      </c>
      <c r="B7" s="5" t="s">
        <v>101</v>
      </c>
      <c r="C7" s="6" t="s">
        <v>75</v>
      </c>
      <c r="D7" s="6" t="s">
        <v>75</v>
      </c>
    </row>
    <row r="8" spans="1:6" x14ac:dyDescent="0.25">
      <c r="A8" s="1" t="s">
        <v>96</v>
      </c>
      <c r="B8" s="7" t="s">
        <v>137</v>
      </c>
      <c r="C8" s="5" t="s">
        <v>101</v>
      </c>
      <c r="D8" s="5" t="s">
        <v>101</v>
      </c>
    </row>
    <row r="9" spans="1:6" x14ac:dyDescent="0.25">
      <c r="A9" s="1" t="s">
        <v>130</v>
      </c>
      <c r="B9" s="7" t="s">
        <v>137</v>
      </c>
      <c r="C9" s="7" t="s">
        <v>137</v>
      </c>
      <c r="D9" s="5" t="s">
        <v>101</v>
      </c>
    </row>
    <row r="11" spans="1:6" ht="15.6" customHeight="1" x14ac:dyDescent="0.25">
      <c r="A11" s="3" t="s">
        <v>301</v>
      </c>
    </row>
    <row r="12" spans="1:6" x14ac:dyDescent="0.25">
      <c r="A12" s="1" t="s">
        <v>302</v>
      </c>
      <c r="B12">
        <f>COUNTA('1. Leverandører'!A:A)-1</f>
        <v>3</v>
      </c>
    </row>
    <row r="13" spans="1:6" x14ac:dyDescent="0.25">
      <c r="A13" s="1" t="s">
        <v>303</v>
      </c>
      <c r="B13">
        <f>COUNTA('2. Systemer og løsninger'!A:A)-1</f>
        <v>12</v>
      </c>
    </row>
    <row r="14" spans="1:6" x14ac:dyDescent="0.25">
      <c r="A14" s="1" t="s">
        <v>304</v>
      </c>
      <c r="B14">
        <f>COUNTA('3. Kritiske processer'!A:A)-1</f>
        <v>6</v>
      </c>
    </row>
    <row r="15" spans="1:6" x14ac:dyDescent="0.25">
      <c r="A15" s="8"/>
    </row>
    <row r="16" spans="1:6" x14ac:dyDescent="0.25">
      <c r="A16" s="1" t="s">
        <v>305</v>
      </c>
      <c r="B16">
        <f>COUNTIF('2. Systemer og løsninger'!P:P,"K4*")</f>
        <v>5</v>
      </c>
    </row>
    <row r="17" spans="1:2" x14ac:dyDescent="0.25">
      <c r="A17" s="1" t="s">
        <v>306</v>
      </c>
      <c r="B17">
        <f>COUNTIF('2. Systemer og løsninger'!P:P,"K3*")</f>
        <v>5</v>
      </c>
    </row>
    <row r="18" spans="1:2" x14ac:dyDescent="0.25">
      <c r="A18" s="1" t="s">
        <v>307</v>
      </c>
      <c r="B18">
        <f>COUNTIF('2. Systemer og løsninger'!P:P,"K2*")</f>
        <v>1</v>
      </c>
    </row>
    <row r="19" spans="1:2" x14ac:dyDescent="0.25">
      <c r="A19" s="1" t="s">
        <v>308</v>
      </c>
      <c r="B19">
        <f>COUNTIF('2. Systemer og løsninger'!P:P,"K1*")</f>
        <v>1</v>
      </c>
    </row>
    <row r="20" spans="1:2" x14ac:dyDescent="0.25">
      <c r="A20" s="8"/>
    </row>
    <row r="21" spans="1:2" x14ac:dyDescent="0.25">
      <c r="A21" s="1" t="s">
        <v>309</v>
      </c>
      <c r="B21">
        <f>COUNTIF('2. Systemer og løsninger'!U:U,"HØJ RISIKO")</f>
        <v>10</v>
      </c>
    </row>
    <row r="22" spans="1:2" x14ac:dyDescent="0.25">
      <c r="A22" s="1" t="s">
        <v>310</v>
      </c>
      <c r="B22">
        <f>COUNTIF('2. Systemer og løsninger'!U:U,"MELLEM RISIKO")</f>
        <v>1</v>
      </c>
    </row>
    <row r="23" spans="1:2" x14ac:dyDescent="0.25">
      <c r="A23" s="1" t="s">
        <v>311</v>
      </c>
      <c r="B23">
        <f>COUNTIF('2. Systemer og løsninger'!U:U,"LAV RISIKO")</f>
        <v>1</v>
      </c>
    </row>
  </sheetData>
  <mergeCells count="2">
    <mergeCell ref="A4:E4"/>
    <mergeCell ref="A1:F1"/>
  </mergeCells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39710A2BB45469DAA5B46A575ABA4" ma:contentTypeVersion="3" ma:contentTypeDescription="Create a new document." ma:contentTypeScope="" ma:versionID="84039b23dc727eb9c206688be5b3b4ba">
  <xsd:schema xmlns:xsd="http://www.w3.org/2001/XMLSchema" xmlns:xs="http://www.w3.org/2001/XMLSchema" xmlns:p="http://schemas.microsoft.com/office/2006/metadata/properties" xmlns:ns2="fa9f6cf5-e5dc-423f-8880-70d56a994f6e" targetNamespace="http://schemas.microsoft.com/office/2006/metadata/properties" ma:root="true" ma:fieldsID="e8808d1cf605704a6dc12464265619dd" ns2:_="">
    <xsd:import namespace="fa9f6cf5-e5dc-423f-8880-70d56a994f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9f6cf5-e5dc-423f-8880-70d56a994f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A1AD9E-011B-440C-A8DF-04953F03E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9f6cf5-e5dc-423f-8880-70d56a994f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934758-9961-474D-AA85-D8D85F27449C}">
  <ds:schemaRefs>
    <ds:schemaRef ds:uri="http://purl.org/dc/elements/1.1/"/>
    <ds:schemaRef ds:uri="fa9f6cf5-e5dc-423f-8880-70d56a994f6e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DE10A0-2AA0-4121-AE69-6D9B15EC8B3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4425949-cceb-4bd3-9014-e18ddf8647b1}" enabled="1" method="Standard" siteId="{ec8d8edf-0476-40ca-88fd-f40ff0a1e60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Forside</vt:lpstr>
      <vt:lpstr>Vejledning</vt:lpstr>
      <vt:lpstr>Krav</vt:lpstr>
      <vt:lpstr>1. Leverandører</vt:lpstr>
      <vt:lpstr>2. Systemer og løsninger</vt:lpstr>
      <vt:lpstr>3. Kritiske processer</vt:lpstr>
      <vt:lpstr>4. System-proces kobling</vt:lpstr>
      <vt:lpstr>5. Handlingsplan</vt:lpstr>
      <vt:lpstr>6. Overblik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Leverandør-oversigt detaljeret</dc:title>
  <dc:subject/>
  <dc:creator/>
  <cp:keywords/>
  <dc:description/>
  <cp:lastModifiedBy>Caroline Cecilie von Düring Lausen</cp:lastModifiedBy>
  <cp:revision/>
  <dcterms:created xsi:type="dcterms:W3CDTF">2025-12-12T09:50:51Z</dcterms:created>
  <dcterms:modified xsi:type="dcterms:W3CDTF">2026-04-06T07:46:08Z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0x0101001AD39710A2BB45469DAA5B46A575ABA4</vt:lpwstr>
  </property>
</Properties>
</file>